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esbank-my.sharepoint.com/personal/kalai_naidoo_resbank_co_za/Documents/Documents/"/>
    </mc:Choice>
  </mc:AlternateContent>
  <xr:revisionPtr revIDLastSave="0" documentId="8_{79030C09-38F4-4BA4-81D8-3F173D6A823C}" xr6:coauthVersionLast="47" xr6:coauthVersionMax="47" xr10:uidLastSave="{00000000-0000-0000-0000-000000000000}"/>
  <bookViews>
    <workbookView xWindow="-110" yWindow="-110" windowWidth="19420" windowHeight="10300" activeTab="4" xr2:uid="{69296253-CC7F-4EEA-9439-5DF1BF6EEA0A}"/>
  </bookViews>
  <sheets>
    <sheet name="Main" sheetId="6" r:id="rId1"/>
    <sheet name="Desk Information " sheetId="2" r:id="rId2"/>
    <sheet name="FRTB SA - Bank Solo Level" sheetId="3" r:id="rId3"/>
    <sheet name="CVA - Bank Solo Level" sheetId="4" r:id="rId4"/>
    <sheet name="Total Market Risk &amp; CVA Capital" sheetId="5" r:id="rId5"/>
    <sheet name="PA No." sheetId="7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6" l="1"/>
  <c r="B22" i="3"/>
  <c r="Y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Z22" i="3"/>
  <c r="B4" i="3"/>
  <c r="B10" i="3"/>
  <c r="B16" i="3"/>
  <c r="B3" i="3" l="1"/>
  <c r="B28" i="3" s="1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V3" i="3" l="1"/>
  <c r="V28" i="3" s="1"/>
  <c r="Z3" i="3"/>
  <c r="Z28" i="3" s="1"/>
  <c r="R3" i="3"/>
  <c r="R28" i="3" s="1"/>
  <c r="N3" i="3"/>
  <c r="N28" i="3" s="1"/>
  <c r="F3" i="3"/>
  <c r="F28" i="3" s="1"/>
  <c r="J3" i="3"/>
  <c r="J28" i="3" s="1"/>
  <c r="U3" i="3"/>
  <c r="U28" i="3" s="1"/>
  <c r="M3" i="3"/>
  <c r="M28" i="3" s="1"/>
  <c r="Q3" i="3"/>
  <c r="Q28" i="3" s="1"/>
  <c r="Y3" i="3"/>
  <c r="Y28" i="3" s="1"/>
  <c r="I3" i="3"/>
  <c r="I28" i="3" s="1"/>
  <c r="E3" i="3"/>
  <c r="E28" i="3" s="1"/>
  <c r="T3" i="3"/>
  <c r="T28" i="3" s="1"/>
  <c r="L3" i="3"/>
  <c r="L28" i="3" s="1"/>
  <c r="D3" i="3"/>
  <c r="D28" i="3" s="1"/>
  <c r="S3" i="3"/>
  <c r="S28" i="3" s="1"/>
  <c r="K3" i="3"/>
  <c r="K28" i="3" s="1"/>
  <c r="C3" i="3"/>
  <c r="C28" i="3" s="1"/>
  <c r="X3" i="3"/>
  <c r="X28" i="3" s="1"/>
  <c r="P3" i="3"/>
  <c r="P28" i="3" s="1"/>
  <c r="H3" i="3"/>
  <c r="H28" i="3" s="1"/>
  <c r="W3" i="3"/>
  <c r="W28" i="3" s="1"/>
  <c r="O3" i="3"/>
  <c r="O28" i="3" s="1"/>
  <c r="G3" i="3"/>
  <c r="G28" i="3" s="1"/>
</calcChain>
</file>

<file path=xl/sharedStrings.xml><?xml version="1.0" encoding="utf-8"?>
<sst xmlns="http://schemas.openxmlformats.org/spreadsheetml/2006/main" count="176" uniqueCount="134">
  <si>
    <t>General information (to be completed by banks)</t>
  </si>
  <si>
    <t xml:space="preserve">A) General report information </t>
  </si>
  <si>
    <t xml:space="preserve">Reporting date (yyyy/mm/dd) </t>
  </si>
  <si>
    <t xml:space="preserve">Reporting currency </t>
  </si>
  <si>
    <t>ZAR (All values to be provided in R'000)</t>
  </si>
  <si>
    <t xml:space="preserve">Bank Name </t>
  </si>
  <si>
    <t>THE STANDARD BANK OF SOUTH AFRICA LIMITED</t>
  </si>
  <si>
    <t xml:space="preserve">PA number </t>
  </si>
  <si>
    <t>B) Approaches for CVA (select one or both options)</t>
  </si>
  <si>
    <t>Revised framework</t>
  </si>
  <si>
    <t>Reduced BA-CVA</t>
  </si>
  <si>
    <t>NO</t>
  </si>
  <si>
    <t>Full BA-CVA</t>
  </si>
  <si>
    <t>FRTB Standardised Approach-desk information</t>
  </si>
  <si>
    <t>Desks</t>
  </si>
  <si>
    <r>
      <t>Description-regulatory trading desk name</t>
    </r>
    <r>
      <rPr>
        <b/>
        <sz val="11"/>
        <rFont val="Aptos Narrow"/>
        <family val="2"/>
        <scheme val="minor"/>
      </rPr>
      <t xml:space="preserve"> (As per the bank's foundational application</t>
    </r>
    <r>
      <rPr>
        <b/>
        <sz val="11"/>
        <color theme="1"/>
        <rFont val="Aptos Narrow"/>
        <family val="2"/>
        <scheme val="minor"/>
      </rPr>
      <t>)</t>
    </r>
  </si>
  <si>
    <t>Description of main activities conducted</t>
  </si>
  <si>
    <t>Desk 1</t>
  </si>
  <si>
    <t>Desk 2</t>
  </si>
  <si>
    <t>Desk 3</t>
  </si>
  <si>
    <t>Desk 4</t>
  </si>
  <si>
    <t>Desk 5</t>
  </si>
  <si>
    <t>Desk 6</t>
  </si>
  <si>
    <t>Desk 7</t>
  </si>
  <si>
    <t>Desk 8</t>
  </si>
  <si>
    <t>Desk 9</t>
  </si>
  <si>
    <t>Desk 10</t>
  </si>
  <si>
    <t>Desk 11</t>
  </si>
  <si>
    <t>Desk 12</t>
  </si>
  <si>
    <t>Desk 13</t>
  </si>
  <si>
    <t>Desk 14</t>
  </si>
  <si>
    <t>Desk 15</t>
  </si>
  <si>
    <t>Desk 16</t>
  </si>
  <si>
    <t>Desk 17</t>
  </si>
  <si>
    <t>Desk 18</t>
  </si>
  <si>
    <t>Desk 19</t>
  </si>
  <si>
    <t>Desk 20</t>
  </si>
  <si>
    <t>Desk 21</t>
  </si>
  <si>
    <t>Desk 22</t>
  </si>
  <si>
    <t>Desk 23</t>
  </si>
  <si>
    <t>Desk 24</t>
  </si>
  <si>
    <t>Desk 25</t>
  </si>
  <si>
    <t>FRTB Standardised Approach-bank solo level</t>
  </si>
  <si>
    <t>FRTB standardised approach component (inclusive of securitisations)</t>
  </si>
  <si>
    <t>Sensitivities-based method capital requirement</t>
  </si>
  <si>
    <t>Delta</t>
  </si>
  <si>
    <t>General interest rate risk</t>
  </si>
  <si>
    <t>Credit spread risk</t>
  </si>
  <si>
    <t>Equity risk</t>
  </si>
  <si>
    <t>Commodity risk</t>
  </si>
  <si>
    <t>Foreign exchange risk</t>
  </si>
  <si>
    <t>Vega</t>
  </si>
  <si>
    <t>Curvature</t>
  </si>
  <si>
    <t>Residual risk (inclusive of prepayment and other risks)</t>
  </si>
  <si>
    <t>Gap risk</t>
  </si>
  <si>
    <t>Correlation risk</t>
  </si>
  <si>
    <t>Behavioural risk</t>
  </si>
  <si>
    <t>Risk from an exotic underlying</t>
  </si>
  <si>
    <t>Default risk capital requirement</t>
  </si>
  <si>
    <t>Total capital requirement (sensitivities-based method + residual risk + default risk)</t>
  </si>
  <si>
    <t>Credit Valuation Adjustment-bank solo level</t>
  </si>
  <si>
    <t>Approach</t>
  </si>
  <si>
    <t>Capital (securities financing transactions only)</t>
  </si>
  <si>
    <t>Capital (derivatives only)</t>
  </si>
  <si>
    <t>Capital (total)</t>
  </si>
  <si>
    <t>Full BA-CVA-total</t>
  </si>
  <si>
    <t>K_Reduced</t>
  </si>
  <si>
    <t>K_Hedged</t>
  </si>
  <si>
    <t>K_Full</t>
  </si>
  <si>
    <t>Total market risk and CVA capital requirements-bank solo level</t>
  </si>
  <si>
    <t>Regime</t>
  </si>
  <si>
    <t>Total capital</t>
  </si>
  <si>
    <t>Total market risk and CVA capital requirements-consolidated level</t>
  </si>
  <si>
    <t>List of Banks</t>
  </si>
  <si>
    <t>PA Number</t>
  </si>
  <si>
    <t>ABSA BANK LIMITED</t>
  </si>
  <si>
    <t>PA0000014</t>
  </si>
  <si>
    <t>ACCESS BANK (SOUTH AFRICA) LIMITED</t>
  </si>
  <si>
    <t>PA0000018</t>
  </si>
  <si>
    <t>AFRICAN BANK LIMITED</t>
  </si>
  <si>
    <t>PA0000020</t>
  </si>
  <si>
    <t>ALBARAKA BANK LIMITED</t>
  </si>
  <si>
    <t>PA0000028</t>
  </si>
  <si>
    <t>BANK OF CHINA LIMITED JOHANNESBURG BRANCH (TRADING AS BANK OF CHINA JOHANNESBURG BRANCH)</t>
  </si>
  <si>
    <t>PA0000039</t>
  </si>
  <si>
    <t>BANK OF COMMUNICATIONS CO. LTD., JOHANNESBURG BRANCH</t>
  </si>
  <si>
    <t>PA0000040</t>
  </si>
  <si>
    <t>BANK OF TAIWAN SOUTH AFRICA BRANCH</t>
  </si>
  <si>
    <t>PA0000041</t>
  </si>
  <si>
    <t>BIDVEST BANK LIMITED</t>
  </si>
  <si>
    <t>PA0000043</t>
  </si>
  <si>
    <t>BNP PARIBAS SA</t>
  </si>
  <si>
    <t>PA0000046</t>
  </si>
  <si>
    <t>CAPITEC BANK LIMITED</t>
  </si>
  <si>
    <t>PA0000054</t>
  </si>
  <si>
    <t>CHINA CONSTRUCTION BANK CORPORATION (INCORPORATED IN CHINA)</t>
  </si>
  <si>
    <t>PA0000058</t>
  </si>
  <si>
    <t>CITIBANK N.A., SOUTH AFRICA BRANCH</t>
  </si>
  <si>
    <t>PA0000060</t>
  </si>
  <si>
    <t>DEUTSCHE BANK AG</t>
  </si>
  <si>
    <t>PA0000071</t>
  </si>
  <si>
    <t>DISCOVERY BANK LIMITED</t>
  </si>
  <si>
    <t>PA0000073</t>
  </si>
  <si>
    <t>FIRSTRAND BANK LIMITED</t>
  </si>
  <si>
    <t>PA0000091</t>
  </si>
  <si>
    <t>GOLDMAN SACHS INTERNATIONAL BANK JOHANNESBURG BRANCH</t>
  </si>
  <si>
    <t>PA0000101</t>
  </si>
  <si>
    <t>GRINDROD BANK LIMITED</t>
  </si>
  <si>
    <t>PA0000102</t>
  </si>
  <si>
    <t>HABIB OVERSEAS BANK LIMITED</t>
  </si>
  <si>
    <t>PA0000106</t>
  </si>
  <si>
    <t>HBZ BANK LIMITED</t>
  </si>
  <si>
    <t>PA0000108</t>
  </si>
  <si>
    <t>INVESTEC BANK LIMITED</t>
  </si>
  <si>
    <t>PA0000119</t>
  </si>
  <si>
    <t>JP MORGAN CHASE BANK N A JOHANNESBURG BRANCH</t>
  </si>
  <si>
    <t>PA0000123</t>
  </si>
  <si>
    <t>NEDBANK LIMITED</t>
  </si>
  <si>
    <t>PA0000159</t>
  </si>
  <si>
    <t>SASFIN BANK LIMITED</t>
  </si>
  <si>
    <t>PA0000204</t>
  </si>
  <si>
    <t>STANDARD CHARTERED BANK - JOHANNESBURG BRANCH</t>
  </si>
  <si>
    <t>PA0000209</t>
  </si>
  <si>
    <t>STATE BANK OF INDIA</t>
  </si>
  <si>
    <t>PA0000211</t>
  </si>
  <si>
    <t>PA0000218</t>
  </si>
  <si>
    <t>TYME BANK LIMITED</t>
  </si>
  <si>
    <t>PA0000221</t>
  </si>
  <si>
    <t>UBANK LIMITED</t>
  </si>
  <si>
    <t>PA0000222</t>
  </si>
  <si>
    <t>Comments:</t>
  </si>
  <si>
    <t xml:space="preserve">Kindly note that this sheet will be locked </t>
  </si>
  <si>
    <t>Market Risk</t>
  </si>
  <si>
    <t>CVA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</si>
</sst>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yyyy/mm/dd;@"/>
    <numFmt numFmtId="166" formatCode="0.000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Segoe UI"/>
      <family val="2"/>
    </font>
    <font>
      <sz val="10"/>
      <name val="Segoe U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20"/>
      <name val="Segoe UI"/>
      <family val="2"/>
    </font>
    <font>
      <b/>
      <sz val="13"/>
      <name val="Segoe UI"/>
      <family val="2"/>
    </font>
    <font>
      <sz val="8"/>
      <name val="Aptos Narrow"/>
      <family val="2"/>
      <scheme val="minor"/>
    </font>
    <font>
      <sz val="12"/>
      <color rgb="FF000000"/>
      <name val="Times New Roman"/>
      <family val="1"/>
    </font>
    <font>
      <sz val="9"/>
      <name val="Arial"/>
      <family val="2"/>
    </font>
    <font>
      <sz val="11"/>
      <name val="Calibri"/>
      <family val="2"/>
    </font>
    <font>
      <u/>
      <sz val="11"/>
      <color rgb="FF0563C1"/>
      <name val="Calibri"/>
      <family val="2"/>
    </font>
    <font>
      <sz val="11"/>
      <color theme="1"/>
      <name val="Aptos Narrow"/>
      <family val="2"/>
      <scheme val="minor"/>
    </font>
    <font>
      <sz val="10"/>
      <color rgb="FF427F6D"/>
      <name val="Segoe UI"/>
      <family val="2"/>
    </font>
    <font>
      <b/>
      <sz val="20"/>
      <name val="Aptos Narrow"/>
      <family val="2"/>
      <scheme val="minor"/>
    </font>
    <font>
      <sz val="14"/>
      <name val="Aptos Narrow"/>
      <family val="2"/>
      <scheme val="minor"/>
    </font>
    <font>
      <sz val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A121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/>
      <bottom style="thin">
        <color indexed="64"/>
      </bottom>
      <diagonal/>
    </border>
    <border>
      <left/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2" tint="-9.9978637043366805E-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9.9978637043366805E-2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2" tint="-9.9978637043366805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0" fontId="2" fillId="2" borderId="2" applyBorder="0">
      <alignment horizontal="center" wrapText="1"/>
    </xf>
    <xf numFmtId="0" fontId="3" fillId="2" borderId="0">
      <alignment vertical="center"/>
    </xf>
    <xf numFmtId="0" fontId="4" fillId="0" borderId="0"/>
    <xf numFmtId="3" fontId="5" fillId="4" borderId="4" applyFont="0">
      <alignment horizontal="right" vertical="center"/>
      <protection locked="0"/>
    </xf>
    <xf numFmtId="3" fontId="5" fillId="2" borderId="1" applyFont="0">
      <alignment horizontal="right" vertical="center"/>
    </xf>
    <xf numFmtId="0" fontId="7" fillId="2" borderId="0" applyNumberFormat="0" applyFill="0" applyBorder="0" applyAlignment="0" applyProtection="0"/>
    <xf numFmtId="0" fontId="5" fillId="4" borderId="4" applyFont="0">
      <alignment horizontal="center" vertical="center" wrapText="1"/>
      <protection locked="0"/>
    </xf>
    <xf numFmtId="49" fontId="5" fillId="4" borderId="4" applyFont="0">
      <alignment vertical="center"/>
      <protection locked="0"/>
    </xf>
    <xf numFmtId="0" fontId="5" fillId="3" borderId="4" applyNumberFormat="0" applyFont="0" applyProtection="0">
      <alignment horizontal="left" vertical="center"/>
    </xf>
    <xf numFmtId="0" fontId="5" fillId="6" borderId="1" applyNumberFormat="0" applyFont="0" applyBorder="0">
      <alignment horizontal="center" vertical="center"/>
    </xf>
    <xf numFmtId="0" fontId="3" fillId="2" borderId="0">
      <alignment vertical="center"/>
    </xf>
    <xf numFmtId="165" fontId="5" fillId="4" borderId="4" applyFont="0">
      <alignment vertical="center"/>
      <protection locked="0"/>
    </xf>
    <xf numFmtId="3" fontId="5" fillId="7" borderId="4" applyFont="0">
      <alignment horizontal="right" vertical="center"/>
      <protection locked="0"/>
    </xf>
    <xf numFmtId="166" fontId="5" fillId="8" borderId="4" applyFont="0">
      <alignment vertical="center"/>
      <protection locked="0"/>
    </xf>
    <xf numFmtId="0" fontId="6" fillId="5" borderId="3" applyNumberFormat="0" applyFill="0" applyBorder="0" applyAlignment="0" applyProtection="0">
      <alignment horizontal="left"/>
    </xf>
    <xf numFmtId="3" fontId="5" fillId="3" borderId="4" applyFont="0" applyProtection="0">
      <alignment horizontal="right" vertical="center"/>
    </xf>
    <xf numFmtId="0" fontId="4" fillId="0" borderId="0"/>
    <xf numFmtId="0" fontId="4" fillId="0" borderId="0"/>
    <xf numFmtId="0" fontId="11" fillId="0" borderId="0"/>
    <xf numFmtId="0" fontId="1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0" fontId="14" fillId="2" borderId="1" applyBorder="0">
      <alignment horizontal="center" vertical="center"/>
    </xf>
    <xf numFmtId="43" fontId="13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/>
    <xf numFmtId="0" fontId="0" fillId="0" borderId="5" xfId="0" applyBorder="1"/>
    <xf numFmtId="0" fontId="1" fillId="0" borderId="5" xfId="0" applyFont="1" applyBorder="1"/>
    <xf numFmtId="0" fontId="15" fillId="2" borderId="1" xfId="22" applyFont="1" applyBorder="1" applyAlignment="1">
      <alignment horizontal="left" vertical="center"/>
    </xf>
    <xf numFmtId="0" fontId="15" fillId="2" borderId="6" xfId="15" applyFont="1" applyFill="1" applyBorder="1" applyAlignment="1"/>
    <xf numFmtId="0" fontId="16" fillId="2" borderId="6" xfId="15" applyFont="1" applyFill="1" applyBorder="1" applyAlignment="1"/>
    <xf numFmtId="0" fontId="17" fillId="0" borderId="6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3" fillId="5" borderId="0" xfId="0" applyFont="1" applyFill="1" applyAlignment="1">
      <alignment vertical="center"/>
    </xf>
    <xf numFmtId="0" fontId="13" fillId="0" borderId="5" xfId="0" applyFont="1" applyBorder="1"/>
    <xf numFmtId="0" fontId="13" fillId="0" borderId="0" xfId="0" applyFont="1"/>
    <xf numFmtId="0" fontId="13" fillId="0" borderId="15" xfId="0" applyFont="1" applyBorder="1"/>
    <xf numFmtId="0" fontId="13" fillId="0" borderId="17" xfId="0" applyFont="1" applyBorder="1"/>
    <xf numFmtId="0" fontId="13" fillId="11" borderId="18" xfId="0" applyFont="1" applyFill="1" applyBorder="1" applyAlignment="1">
      <alignment horizontal="right"/>
    </xf>
    <xf numFmtId="0" fontId="13" fillId="0" borderId="8" xfId="0" applyFont="1" applyBorder="1"/>
    <xf numFmtId="0" fontId="13" fillId="0" borderId="9" xfId="0" applyFont="1" applyBorder="1"/>
    <xf numFmtId="0" fontId="13" fillId="0" borderId="6" xfId="0" applyFont="1" applyBorder="1"/>
    <xf numFmtId="0" fontId="13" fillId="0" borderId="1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7" xfId="0" applyFont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3"/>
    </xf>
    <xf numFmtId="3" fontId="1" fillId="0" borderId="1" xfId="0" applyNumberFormat="1" applyFont="1" applyBorder="1"/>
    <xf numFmtId="0" fontId="1" fillId="0" borderId="2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3" fontId="2" fillId="2" borderId="21" xfId="5" applyFont="1" applyBorder="1" applyAlignment="1">
      <alignment horizontal="left" vertical="center"/>
    </xf>
    <xf numFmtId="0" fontId="0" fillId="0" borderId="1" xfId="0" applyBorder="1"/>
    <xf numFmtId="0" fontId="0" fillId="0" borderId="28" xfId="0" applyBorder="1"/>
    <xf numFmtId="0" fontId="0" fillId="0" borderId="29" xfId="0" applyBorder="1"/>
    <xf numFmtId="0" fontId="1" fillId="0" borderId="1" xfId="0" applyFont="1" applyBorder="1"/>
    <xf numFmtId="0" fontId="0" fillId="0" borderId="1" xfId="0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0" xfId="0" applyAlignment="1">
      <alignment horizontal="center" vertical="center"/>
    </xf>
    <xf numFmtId="0" fontId="18" fillId="0" borderId="0" xfId="0" applyFont="1"/>
    <xf numFmtId="0" fontId="1" fillId="0" borderId="30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12" borderId="0" xfId="0" applyFill="1"/>
    <xf numFmtId="0" fontId="0" fillId="0" borderId="1" xfId="0" applyBorder="1" applyAlignment="1">
      <alignment horizontal="left"/>
    </xf>
    <xf numFmtId="0" fontId="0" fillId="0" borderId="31" xfId="0" applyBorder="1"/>
    <xf numFmtId="0" fontId="0" fillId="0" borderId="32" xfId="0" applyBorder="1"/>
    <xf numFmtId="164" fontId="13" fillId="11" borderId="18" xfId="21" applyFont="1" applyFill="1" applyBorder="1" applyAlignment="1">
      <alignment horizontal="right"/>
    </xf>
    <xf numFmtId="0" fontId="0" fillId="0" borderId="13" xfId="0" applyBorder="1"/>
    <xf numFmtId="14" fontId="13" fillId="9" borderId="14" xfId="0" applyNumberFormat="1" applyFont="1" applyFill="1" applyBorder="1" applyAlignment="1" applyProtection="1">
      <alignment horizontal="right"/>
      <protection locked="0"/>
    </xf>
    <xf numFmtId="0" fontId="13" fillId="10" borderId="16" xfId="0" applyFont="1" applyFill="1" applyBorder="1" applyAlignment="1" applyProtection="1">
      <alignment horizontal="right"/>
      <protection locked="0"/>
    </xf>
    <xf numFmtId="0" fontId="13" fillId="10" borderId="18" xfId="0" applyFont="1" applyFill="1" applyBorder="1" applyAlignment="1" applyProtection="1">
      <alignment horizontal="right"/>
      <protection locked="0"/>
    </xf>
    <xf numFmtId="164" fontId="10" fillId="9" borderId="12" xfId="21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164" fontId="10" fillId="9" borderId="26" xfId="21" applyFont="1" applyFill="1" applyBorder="1" applyAlignment="1" applyProtection="1">
      <alignment horizontal="center" vertical="center"/>
      <protection locked="0"/>
    </xf>
    <xf numFmtId="164" fontId="10" fillId="9" borderId="27" xfId="21" applyFont="1" applyFill="1" applyBorder="1" applyAlignment="1" applyProtection="1">
      <alignment horizontal="center" vertical="center"/>
      <protection locked="0"/>
    </xf>
    <xf numFmtId="164" fontId="10" fillId="9" borderId="24" xfId="21" applyFont="1" applyFill="1" applyBorder="1" applyAlignment="1" applyProtection="1">
      <alignment horizontal="center" vertical="center"/>
      <protection locked="0"/>
    </xf>
    <xf numFmtId="164" fontId="10" fillId="9" borderId="22" xfId="21" applyFont="1" applyFill="1" applyBorder="1" applyAlignment="1" applyProtection="1">
      <alignment horizontal="center" vertical="center"/>
      <protection locked="0"/>
    </xf>
    <xf numFmtId="164" fontId="10" fillId="9" borderId="25" xfId="21" applyFont="1" applyFill="1" applyBorder="1" applyAlignment="1" applyProtection="1">
      <alignment horizontal="center" vertical="center"/>
      <protection locked="0"/>
    </xf>
    <xf numFmtId="164" fontId="10" fillId="9" borderId="23" xfId="21" applyFont="1" applyFill="1" applyBorder="1" applyAlignment="1" applyProtection="1">
      <alignment horizontal="center" vertical="center"/>
      <protection locked="0"/>
    </xf>
    <xf numFmtId="49" fontId="13" fillId="9" borderId="1" xfId="0" applyNumberFormat="1" applyFont="1" applyFill="1" applyBorder="1" applyAlignment="1" applyProtection="1">
      <alignment horizontal="left" wrapText="1"/>
      <protection locked="0"/>
    </xf>
    <xf numFmtId="49" fontId="13" fillId="9" borderId="19" xfId="0" applyNumberFormat="1" applyFont="1" applyFill="1" applyBorder="1" applyAlignment="1" applyProtection="1">
      <alignment horizontal="left" wrapText="1"/>
      <protection locked="0"/>
    </xf>
    <xf numFmtId="49" fontId="13" fillId="9" borderId="19" xfId="0" applyNumberFormat="1" applyFont="1" applyFill="1" applyBorder="1" applyAlignment="1" applyProtection="1">
      <alignment horizontal="left"/>
      <protection locked="0"/>
    </xf>
    <xf numFmtId="49" fontId="13" fillId="9" borderId="14" xfId="0" applyNumberFormat="1" applyFont="1" applyFill="1" applyBorder="1" applyAlignment="1" applyProtection="1">
      <alignment horizontal="left" wrapText="1"/>
      <protection locked="0"/>
    </xf>
    <xf numFmtId="49" fontId="13" fillId="9" borderId="14" xfId="0" applyNumberFormat="1" applyFont="1" applyFill="1" applyBorder="1" applyAlignment="1" applyProtection="1">
      <alignment horizontal="left"/>
      <protection locked="0"/>
    </xf>
    <xf numFmtId="49" fontId="13" fillId="9" borderId="5" xfId="0" applyNumberFormat="1" applyFont="1" applyFill="1" applyBorder="1" applyAlignment="1" applyProtection="1">
      <alignment horizontal="left"/>
      <protection locked="0"/>
    </xf>
    <xf numFmtId="0" fontId="0" fillId="0" borderId="16" xfId="0" applyBorder="1" applyAlignment="1">
      <alignment horizontal="right"/>
    </xf>
    <xf numFmtId="164" fontId="0" fillId="0" borderId="0" xfId="0" applyNumberFormat="1"/>
    <xf numFmtId="0" fontId="0" fillId="0" borderId="3" xfId="0" applyBorder="1"/>
    <xf numFmtId="0" fontId="0" fillId="0" borderId="33" xfId="0" applyBorder="1"/>
    <xf numFmtId="164" fontId="10" fillId="9" borderId="1" xfId="2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4">
    <cellStyle name="Comma" xfId="21" builtinId="3"/>
    <cellStyle name="Comma 2" xfId="23" xr:uid="{819C957F-4BB6-4C1D-B221-09E506690576}"/>
    <cellStyle name="greyed" xfId="10" xr:uid="{BC5397D3-8AB1-4D89-AFD0-E02868A29D13}"/>
    <cellStyle name="Heading 1 2" xfId="15" xr:uid="{D73B57B1-6AC1-4FCE-A0B4-CEC99365F43A}"/>
    <cellStyle name="Heading 2 2" xfId="6" xr:uid="{9487195F-BC69-4C97-8072-9B6DAE032CD9}"/>
    <cellStyle name="HeadingTable" xfId="1" xr:uid="{D5060612-7862-48B5-B913-D0F4ADFF5DD0}"/>
    <cellStyle name="highlightExposure" xfId="16" xr:uid="{C9C17469-3CB7-4DCC-9EB6-8A68B187E6E7}"/>
    <cellStyle name="highlightText" xfId="9" xr:uid="{A923E71B-60B0-415C-B535-A9302C2DFCF5}"/>
    <cellStyle name="Hyperlink 2" xfId="20" xr:uid="{36564691-DF7D-4F27-A387-96C546922848}"/>
    <cellStyle name="inputDate" xfId="12" xr:uid="{721E1048-0C2F-45CE-8BEE-940BB994164D}"/>
    <cellStyle name="inputExposure" xfId="4" xr:uid="{C16B410C-057A-415A-AE7B-C0006A03F5F0}"/>
    <cellStyle name="inputParameterE" xfId="14" xr:uid="{FC33790B-762E-4BA3-8257-8FC21A565242}"/>
    <cellStyle name="inputSelection" xfId="7" xr:uid="{31C58F8E-1FD3-4478-A1B6-2B6984F8D215}"/>
    <cellStyle name="inputText" xfId="8" xr:uid="{C1146C1E-A6B7-4B06-BC0D-4B212EB7C89D}"/>
    <cellStyle name="Normal" xfId="0" builtinId="0"/>
    <cellStyle name="Normal 2" xfId="3" xr:uid="{B510683C-1A09-4ED6-B1EB-B7A65FB04D49}"/>
    <cellStyle name="Normal 2 2" xfId="11" xr:uid="{C3308D32-D815-44F7-B33B-DA51D4C88D5A}"/>
    <cellStyle name="Normal 2 3 2" xfId="19" xr:uid="{686ACC69-75BA-4736-A11F-C168240EA0F7}"/>
    <cellStyle name="Normal 3" xfId="2" xr:uid="{F703D40C-4C1B-48E7-A2EC-F17AAB8FD0D8}"/>
    <cellStyle name="Normal 4" xfId="17" xr:uid="{75307FB3-EAF4-4BA8-A9E0-B167F6267B52}"/>
    <cellStyle name="Normal 5 4" xfId="18" xr:uid="{9393A18B-6788-4985-80D1-9915C4357CB8}"/>
    <cellStyle name="optionalExposure" xfId="13" xr:uid="{151D2EF4-C9DF-466A-A2FC-DCB7B278CEC8}"/>
    <cellStyle name="showCheckYN" xfId="22" xr:uid="{EE2E829D-D13E-4F37-943D-B089ED1049D6}"/>
    <cellStyle name="showExposure" xfId="5" xr:uid="{1470FF34-769D-4C4F-8597-58D2A7BD629F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9E1F2"/>
      <color rgb="FFC3874B"/>
      <color rgb="FFDCB996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46717</xdr:colOff>
      <xdr:row>2</xdr:row>
      <xdr:rowOff>0</xdr:rowOff>
    </xdr:from>
    <xdr:to>
      <xdr:col>5</xdr:col>
      <xdr:colOff>3533774</xdr:colOff>
      <xdr:row>8</xdr:row>
      <xdr:rowOff>143783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545974-CDEA-4650-A9E5-1361478C61EC}"/>
            </a:ext>
            <a:ext uri="{147F2762-F138-4A5C-976F-8EAC2B608ADB}">
              <a16:predDERef xmlns:a16="http://schemas.microsoft.com/office/drawing/2014/main" pred="{CC767115-AE17-4CC4-8BAA-CBFBDED31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6503" y="549729"/>
          <a:ext cx="4715782" cy="1215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425824</xdr:colOff>
      <xdr:row>1</xdr:row>
      <xdr:rowOff>222312</xdr:rowOff>
    </xdr:from>
    <xdr:to>
      <xdr:col>17</xdr:col>
      <xdr:colOff>267172</xdr:colOff>
      <xdr:row>7</xdr:row>
      <xdr:rowOff>7498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D2B44F-20D0-4F46-8BF4-7316EB243163}"/>
            </a:ext>
            <a:ext uri="{147F2762-F138-4A5C-976F-8EAC2B608ADB}">
              <a16:predDERef xmlns:a16="http://schemas.microsoft.com/office/drawing/2014/main" pred="{CC767115-AE17-4CC4-8BAA-CBFBDED31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4471" y="401606"/>
          <a:ext cx="4682289" cy="12195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1</xdr:row>
      <xdr:rowOff>0</xdr:rowOff>
    </xdr:from>
    <xdr:to>
      <xdr:col>34</xdr:col>
      <xdr:colOff>471601</xdr:colOff>
      <xdr:row>7</xdr:row>
      <xdr:rowOff>129268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D85303-7E05-4DA2-9741-E83938F47BD5}"/>
            </a:ext>
            <a:ext uri="{147F2762-F138-4A5C-976F-8EAC2B608ADB}">
              <a16:predDERef xmlns:a16="http://schemas.microsoft.com/office/drawing/2014/main" pred="{CC767115-AE17-4CC4-8BAA-CBFBDED31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89578" y="333375"/>
          <a:ext cx="4712607" cy="12182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96078</xdr:colOff>
      <xdr:row>4</xdr:row>
      <xdr:rowOff>132521</xdr:rowOff>
    </xdr:from>
    <xdr:to>
      <xdr:col>12</xdr:col>
      <xdr:colOff>544798</xdr:colOff>
      <xdr:row>11</xdr:row>
      <xdr:rowOff>87737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159959-C5C2-4FCB-AE32-6273CCCAAB0A}"/>
            </a:ext>
            <a:ext uri="{147F2762-F138-4A5C-976F-8EAC2B608ADB}">
              <a16:predDERef xmlns:a16="http://schemas.microsoft.com/office/drawing/2014/main" pred="{CC767115-AE17-4CC4-8BAA-CBFBDED31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8078" y="861391"/>
          <a:ext cx="4742287" cy="12339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5292</xdr:colOff>
      <xdr:row>0</xdr:row>
      <xdr:rowOff>333375</xdr:rowOff>
    </xdr:from>
    <xdr:to>
      <xdr:col>10</xdr:col>
      <xdr:colOff>454932</xdr:colOff>
      <xdr:row>7</xdr:row>
      <xdr:rowOff>38458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EC176A-4AEB-4409-BA8D-AAE80CC2BEA1}"/>
            </a:ext>
            <a:ext uri="{147F2762-F138-4A5C-976F-8EAC2B608ADB}">
              <a16:predDERef xmlns:a16="http://schemas.microsoft.com/office/drawing/2014/main" pred="{CC767115-AE17-4CC4-8BAA-CBFBDED31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7417" y="333375"/>
          <a:ext cx="4709432" cy="1221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0989-D1B7-4DC5-9169-F069C9FD3F4F}">
  <sheetPr codeName="Sheet1"/>
  <dimension ref="A1:F21"/>
  <sheetViews>
    <sheetView showGridLines="0" zoomScale="145" zoomScaleNormal="145" workbookViewId="0">
      <selection activeCell="A26" sqref="A26"/>
    </sheetView>
  </sheetViews>
  <sheetFormatPr defaultColWidth="8.7265625" defaultRowHeight="14.5" x14ac:dyDescent="0.35"/>
  <cols>
    <col min="1" max="1" width="74.1796875" style="16" bestFit="1" customWidth="1"/>
    <col min="2" max="2" width="87.453125" style="16" bestFit="1" customWidth="1"/>
    <col min="3" max="5" width="8.7265625" style="16"/>
    <col min="6" max="6" width="53" style="16" bestFit="1" customWidth="1"/>
    <col min="7" max="16384" width="8.7265625" style="16"/>
  </cols>
  <sheetData>
    <row r="1" spans="1:6" s="14" customFormat="1" ht="26" x14ac:dyDescent="0.6">
      <c r="A1" s="9" t="s">
        <v>0</v>
      </c>
      <c r="B1" s="10"/>
      <c r="C1" s="11"/>
      <c r="D1" s="12"/>
      <c r="E1" s="12"/>
      <c r="F1" s="13"/>
    </row>
    <row r="3" spans="1:6" x14ac:dyDescent="0.35">
      <c r="A3" s="6" t="s">
        <v>1</v>
      </c>
      <c r="B3" s="15"/>
    </row>
    <row r="4" spans="1:6" x14ac:dyDescent="0.35">
      <c r="A4" s="52" t="s">
        <v>2</v>
      </c>
      <c r="B4" s="53"/>
    </row>
    <row r="5" spans="1:6" x14ac:dyDescent="0.35">
      <c r="A5" s="17" t="s">
        <v>3</v>
      </c>
      <c r="B5" s="70" t="s">
        <v>4</v>
      </c>
    </row>
    <row r="6" spans="1:6" x14ac:dyDescent="0.35">
      <c r="A6" s="17" t="s">
        <v>5</v>
      </c>
      <c r="B6" s="54" t="s">
        <v>6</v>
      </c>
    </row>
    <row r="7" spans="1:6" x14ac:dyDescent="0.35">
      <c r="A7" s="18" t="s">
        <v>7</v>
      </c>
      <c r="B7" s="19" t="str">
        <f>_xlfn.IFNA(VLOOKUP(B6,'PA No.'!$B$2:$C$27,2,FALSE),"")</f>
        <v/>
      </c>
    </row>
    <row r="8" spans="1:6" x14ac:dyDescent="0.35">
      <c r="A8" s="20"/>
      <c r="B8" s="21"/>
    </row>
    <row r="9" spans="1:6" x14ac:dyDescent="0.35">
      <c r="A9" s="6" t="s">
        <v>8</v>
      </c>
      <c r="B9" s="15"/>
    </row>
    <row r="10" spans="1:6" x14ac:dyDescent="0.35">
      <c r="A10" s="22"/>
      <c r="B10" s="4" t="s">
        <v>9</v>
      </c>
    </row>
    <row r="11" spans="1:6" x14ac:dyDescent="0.35">
      <c r="A11" s="23" t="s">
        <v>10</v>
      </c>
      <c r="B11" s="54" t="s">
        <v>11</v>
      </c>
    </row>
    <row r="12" spans="1:6" x14ac:dyDescent="0.35">
      <c r="A12" s="24" t="s">
        <v>12</v>
      </c>
      <c r="B12" s="55" t="s">
        <v>11</v>
      </c>
    </row>
    <row r="13" spans="1:6" x14ac:dyDescent="0.35">
      <c r="A13" s="44"/>
    </row>
    <row r="21" spans="5:5" x14ac:dyDescent="0.35">
      <c r="E21" s="25"/>
    </row>
  </sheetData>
  <dataValidations count="1">
    <dataValidation type="list" allowBlank="1" showInputMessage="1" showErrorMessage="1" sqref="B11:B12" xr:uid="{FEE68CC0-B0C2-423D-ACA3-7771416E4ABA}">
      <formula1>"YES,NO"</formula1>
    </dataValidation>
  </dataValidation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03DDEC-3ADB-4223-80E9-03CBED66A3F7}">
          <x14:formula1>
            <xm:f>'PA No.'!$B$3:$B$27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ED81-B32F-41F1-9F97-F71014134CA0}">
  <sheetPr codeName="Sheet2"/>
  <dimension ref="A1:C27"/>
  <sheetViews>
    <sheetView showGridLines="0" zoomScale="145" zoomScaleNormal="145" workbookViewId="0">
      <selection activeCell="D6" sqref="D6"/>
    </sheetView>
  </sheetViews>
  <sheetFormatPr defaultRowHeight="14.5" x14ac:dyDescent="0.35"/>
  <cols>
    <col min="1" max="1" width="22.1796875" style="26" customWidth="1"/>
    <col min="2" max="2" width="73.453125" bestFit="1" customWidth="1"/>
    <col min="3" max="3" width="42.81640625" customWidth="1"/>
    <col min="4" max="4" width="38.1796875" customWidth="1"/>
  </cols>
  <sheetData>
    <row r="1" spans="1:3" ht="14.5" customHeight="1" x14ac:dyDescent="0.35">
      <c r="A1" s="75" t="s">
        <v>13</v>
      </c>
      <c r="B1" s="76"/>
      <c r="C1" s="77"/>
    </row>
    <row r="2" spans="1:3" s="1" customFormat="1" ht="42.65" customHeight="1" x14ac:dyDescent="0.35">
      <c r="A2" s="46" t="s">
        <v>14</v>
      </c>
      <c r="B2" s="45" t="s">
        <v>15</v>
      </c>
      <c r="C2" s="31" t="s">
        <v>16</v>
      </c>
    </row>
    <row r="3" spans="1:3" x14ac:dyDescent="0.35">
      <c r="A3" s="46" t="s">
        <v>17</v>
      </c>
      <c r="B3" s="64"/>
      <c r="C3" s="65"/>
    </row>
    <row r="4" spans="1:3" x14ac:dyDescent="0.35">
      <c r="A4" s="46" t="s">
        <v>18</v>
      </c>
      <c r="B4" s="66"/>
      <c r="C4" s="67"/>
    </row>
    <row r="5" spans="1:3" x14ac:dyDescent="0.35">
      <c r="A5" s="46" t="s">
        <v>19</v>
      </c>
      <c r="B5" s="68"/>
      <c r="C5" s="68"/>
    </row>
    <row r="6" spans="1:3" x14ac:dyDescent="0.35">
      <c r="A6" s="46" t="s">
        <v>20</v>
      </c>
      <c r="B6" s="68"/>
      <c r="C6" s="68"/>
    </row>
    <row r="7" spans="1:3" x14ac:dyDescent="0.35">
      <c r="A7" s="46" t="s">
        <v>21</v>
      </c>
      <c r="B7" s="68"/>
      <c r="C7" s="68"/>
    </row>
    <row r="8" spans="1:3" x14ac:dyDescent="0.35">
      <c r="A8" s="46" t="s">
        <v>22</v>
      </c>
      <c r="B8" s="68"/>
      <c r="C8" s="68"/>
    </row>
    <row r="9" spans="1:3" x14ac:dyDescent="0.35">
      <c r="A9" s="46" t="s">
        <v>23</v>
      </c>
      <c r="B9" s="68"/>
      <c r="C9" s="68"/>
    </row>
    <row r="10" spans="1:3" x14ac:dyDescent="0.35">
      <c r="A10" s="46" t="s">
        <v>24</v>
      </c>
      <c r="B10" s="68"/>
      <c r="C10" s="68"/>
    </row>
    <row r="11" spans="1:3" x14ac:dyDescent="0.35">
      <c r="A11" s="46" t="s">
        <v>25</v>
      </c>
      <c r="B11" s="68"/>
      <c r="C11" s="68"/>
    </row>
    <row r="12" spans="1:3" x14ac:dyDescent="0.35">
      <c r="A12" s="46" t="s">
        <v>26</v>
      </c>
      <c r="B12" s="68"/>
      <c r="C12" s="68"/>
    </row>
    <row r="13" spans="1:3" x14ac:dyDescent="0.35">
      <c r="A13" s="46" t="s">
        <v>27</v>
      </c>
      <c r="B13" s="68"/>
      <c r="C13" s="68"/>
    </row>
    <row r="14" spans="1:3" x14ac:dyDescent="0.35">
      <c r="A14" s="46" t="s">
        <v>28</v>
      </c>
      <c r="B14" s="68"/>
      <c r="C14" s="68"/>
    </row>
    <row r="15" spans="1:3" x14ac:dyDescent="0.35">
      <c r="A15" s="46" t="s">
        <v>29</v>
      </c>
      <c r="B15" s="68"/>
      <c r="C15" s="68"/>
    </row>
    <row r="16" spans="1:3" x14ac:dyDescent="0.35">
      <c r="A16" s="46" t="s">
        <v>30</v>
      </c>
      <c r="B16" s="68"/>
      <c r="C16" s="68"/>
    </row>
    <row r="17" spans="1:3" x14ac:dyDescent="0.35">
      <c r="A17" s="46" t="s">
        <v>31</v>
      </c>
      <c r="B17" s="68"/>
      <c r="C17" s="68"/>
    </row>
    <row r="18" spans="1:3" x14ac:dyDescent="0.35">
      <c r="A18" s="46" t="s">
        <v>32</v>
      </c>
      <c r="B18" s="68"/>
      <c r="C18" s="68"/>
    </row>
    <row r="19" spans="1:3" x14ac:dyDescent="0.35">
      <c r="A19" s="46" t="s">
        <v>33</v>
      </c>
      <c r="B19" s="68"/>
      <c r="C19" s="68"/>
    </row>
    <row r="20" spans="1:3" x14ac:dyDescent="0.35">
      <c r="A20" s="46" t="s">
        <v>34</v>
      </c>
      <c r="B20" s="68"/>
      <c r="C20" s="68"/>
    </row>
    <row r="21" spans="1:3" x14ac:dyDescent="0.35">
      <c r="A21" s="46" t="s">
        <v>35</v>
      </c>
      <c r="B21" s="68"/>
      <c r="C21" s="68"/>
    </row>
    <row r="22" spans="1:3" x14ac:dyDescent="0.35">
      <c r="A22" s="46" t="s">
        <v>36</v>
      </c>
      <c r="B22" s="68"/>
      <c r="C22" s="68"/>
    </row>
    <row r="23" spans="1:3" x14ac:dyDescent="0.35">
      <c r="A23" s="46" t="s">
        <v>37</v>
      </c>
      <c r="B23" s="68"/>
      <c r="C23" s="68"/>
    </row>
    <row r="24" spans="1:3" x14ac:dyDescent="0.35">
      <c r="A24" s="46" t="s">
        <v>38</v>
      </c>
      <c r="B24" s="68"/>
      <c r="C24" s="68"/>
    </row>
    <row r="25" spans="1:3" x14ac:dyDescent="0.35">
      <c r="A25" s="46" t="s">
        <v>39</v>
      </c>
      <c r="B25" s="68"/>
      <c r="C25" s="68"/>
    </row>
    <row r="26" spans="1:3" x14ac:dyDescent="0.35">
      <c r="A26" s="46" t="s">
        <v>40</v>
      </c>
      <c r="B26" s="68"/>
      <c r="C26" s="68"/>
    </row>
    <row r="27" spans="1:3" x14ac:dyDescent="0.35">
      <c r="A27" s="46" t="s">
        <v>41</v>
      </c>
      <c r="B27" s="69"/>
      <c r="C27" s="69"/>
    </row>
  </sheetData>
  <mergeCells count="1">
    <mergeCell ref="A1:C1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42C2-8B97-4215-817A-2E1E472A0DB7}">
  <sheetPr codeName="Sheet3"/>
  <dimension ref="A1:Z28"/>
  <sheetViews>
    <sheetView showGridLines="0" zoomScale="145" zoomScaleNormal="145" workbookViewId="0">
      <selection activeCell="I28" sqref="I28"/>
    </sheetView>
  </sheetViews>
  <sheetFormatPr defaultRowHeight="14.5" x14ac:dyDescent="0.35"/>
  <cols>
    <col min="1" max="1" width="77.26953125" bestFit="1" customWidth="1"/>
    <col min="2" max="2" width="30.453125" customWidth="1"/>
  </cols>
  <sheetData>
    <row r="1" spans="1:26" s="35" customFormat="1" ht="26.5" customHeight="1" x14ac:dyDescent="0.35">
      <c r="A1" s="32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ht="16" x14ac:dyDescent="0.35">
      <c r="A2" s="2" t="s">
        <v>43</v>
      </c>
      <c r="B2" s="36" t="s">
        <v>17</v>
      </c>
      <c r="C2" s="36" t="s">
        <v>18</v>
      </c>
      <c r="D2" s="36" t="s">
        <v>19</v>
      </c>
      <c r="E2" s="36" t="s">
        <v>20</v>
      </c>
      <c r="F2" s="36" t="s">
        <v>21</v>
      </c>
      <c r="G2" s="36" t="s">
        <v>22</v>
      </c>
      <c r="H2" s="36" t="s">
        <v>23</v>
      </c>
      <c r="I2" s="36" t="s">
        <v>24</v>
      </c>
      <c r="J2" s="36" t="s">
        <v>25</v>
      </c>
      <c r="K2" s="36" t="s">
        <v>26</v>
      </c>
      <c r="L2" s="36" t="s">
        <v>27</v>
      </c>
      <c r="M2" s="36" t="s">
        <v>28</v>
      </c>
      <c r="N2" s="36" t="s">
        <v>29</v>
      </c>
      <c r="O2" s="36" t="s">
        <v>30</v>
      </c>
      <c r="P2" s="36" t="s">
        <v>31</v>
      </c>
      <c r="Q2" s="36" t="s">
        <v>32</v>
      </c>
      <c r="R2" s="36" t="s">
        <v>33</v>
      </c>
      <c r="S2" s="36" t="s">
        <v>34</v>
      </c>
      <c r="T2" s="36" t="s">
        <v>35</v>
      </c>
      <c r="U2" s="36" t="s">
        <v>36</v>
      </c>
      <c r="V2" s="36" t="s">
        <v>37</v>
      </c>
      <c r="W2" s="36" t="s">
        <v>38</v>
      </c>
      <c r="X2" s="36" t="s">
        <v>39</v>
      </c>
      <c r="Y2" s="36" t="s">
        <v>40</v>
      </c>
      <c r="Z2" s="36" t="s">
        <v>41</v>
      </c>
    </row>
    <row r="3" spans="1:26" x14ac:dyDescent="0.35">
      <c r="A3" s="27" t="s">
        <v>44</v>
      </c>
      <c r="B3" s="51">
        <f>B4+B10+B16</f>
        <v>0</v>
      </c>
      <c r="C3" s="51">
        <f t="shared" ref="C3:Z3" si="0">C4+C10+C16</f>
        <v>0</v>
      </c>
      <c r="D3" s="51">
        <f t="shared" si="0"/>
        <v>0</v>
      </c>
      <c r="E3" s="51">
        <f t="shared" si="0"/>
        <v>0</v>
      </c>
      <c r="F3" s="51">
        <f t="shared" si="0"/>
        <v>0</v>
      </c>
      <c r="G3" s="51">
        <f t="shared" si="0"/>
        <v>0</v>
      </c>
      <c r="H3" s="51">
        <f t="shared" si="0"/>
        <v>0</v>
      </c>
      <c r="I3" s="51">
        <f t="shared" si="0"/>
        <v>0</v>
      </c>
      <c r="J3" s="51">
        <f t="shared" si="0"/>
        <v>0</v>
      </c>
      <c r="K3" s="51">
        <f t="shared" si="0"/>
        <v>0</v>
      </c>
      <c r="L3" s="51">
        <f t="shared" si="0"/>
        <v>0</v>
      </c>
      <c r="M3" s="51">
        <f t="shared" si="0"/>
        <v>0</v>
      </c>
      <c r="N3" s="51">
        <f t="shared" si="0"/>
        <v>0</v>
      </c>
      <c r="O3" s="51">
        <f t="shared" si="0"/>
        <v>0</v>
      </c>
      <c r="P3" s="51">
        <f t="shared" si="0"/>
        <v>0</v>
      </c>
      <c r="Q3" s="51">
        <f t="shared" si="0"/>
        <v>0</v>
      </c>
      <c r="R3" s="51">
        <f t="shared" si="0"/>
        <v>0</v>
      </c>
      <c r="S3" s="51">
        <f t="shared" si="0"/>
        <v>0</v>
      </c>
      <c r="T3" s="51">
        <f t="shared" si="0"/>
        <v>0</v>
      </c>
      <c r="U3" s="51">
        <f t="shared" si="0"/>
        <v>0</v>
      </c>
      <c r="V3" s="51">
        <f t="shared" si="0"/>
        <v>0</v>
      </c>
      <c r="W3" s="51">
        <f t="shared" si="0"/>
        <v>0</v>
      </c>
      <c r="X3" s="51">
        <f t="shared" si="0"/>
        <v>0</v>
      </c>
      <c r="Y3" s="51">
        <f t="shared" si="0"/>
        <v>0</v>
      </c>
      <c r="Z3" s="51">
        <f t="shared" si="0"/>
        <v>0</v>
      </c>
    </row>
    <row r="4" spans="1:26" x14ac:dyDescent="0.35">
      <c r="A4" s="28" t="s">
        <v>45</v>
      </c>
      <c r="B4" s="51">
        <f>SUM(B5:B9)</f>
        <v>0</v>
      </c>
      <c r="C4" s="51">
        <f t="shared" ref="C4:Z4" si="1">SUM(C5:C9)</f>
        <v>0</v>
      </c>
      <c r="D4" s="51">
        <f t="shared" si="1"/>
        <v>0</v>
      </c>
      <c r="E4" s="51">
        <f t="shared" si="1"/>
        <v>0</v>
      </c>
      <c r="F4" s="51">
        <f t="shared" si="1"/>
        <v>0</v>
      </c>
      <c r="G4" s="51">
        <f t="shared" si="1"/>
        <v>0</v>
      </c>
      <c r="H4" s="51">
        <f t="shared" si="1"/>
        <v>0</v>
      </c>
      <c r="I4" s="51">
        <f t="shared" si="1"/>
        <v>0</v>
      </c>
      <c r="J4" s="51">
        <f t="shared" si="1"/>
        <v>0</v>
      </c>
      <c r="K4" s="51">
        <f t="shared" si="1"/>
        <v>0</v>
      </c>
      <c r="L4" s="51">
        <f t="shared" si="1"/>
        <v>0</v>
      </c>
      <c r="M4" s="51">
        <f t="shared" si="1"/>
        <v>0</v>
      </c>
      <c r="N4" s="51">
        <f t="shared" si="1"/>
        <v>0</v>
      </c>
      <c r="O4" s="51">
        <f t="shared" si="1"/>
        <v>0</v>
      </c>
      <c r="P4" s="51">
        <f t="shared" si="1"/>
        <v>0</v>
      </c>
      <c r="Q4" s="51">
        <f t="shared" si="1"/>
        <v>0</v>
      </c>
      <c r="R4" s="51">
        <f t="shared" si="1"/>
        <v>0</v>
      </c>
      <c r="S4" s="51">
        <f t="shared" si="1"/>
        <v>0</v>
      </c>
      <c r="T4" s="51">
        <f t="shared" si="1"/>
        <v>0</v>
      </c>
      <c r="U4" s="51">
        <f t="shared" si="1"/>
        <v>0</v>
      </c>
      <c r="V4" s="51">
        <f t="shared" si="1"/>
        <v>0</v>
      </c>
      <c r="W4" s="51">
        <f t="shared" si="1"/>
        <v>0</v>
      </c>
      <c r="X4" s="51">
        <f t="shared" si="1"/>
        <v>0</v>
      </c>
      <c r="Y4" s="51">
        <f t="shared" si="1"/>
        <v>0</v>
      </c>
      <c r="Z4" s="51">
        <f t="shared" si="1"/>
        <v>0</v>
      </c>
    </row>
    <row r="5" spans="1:26" x14ac:dyDescent="0.35">
      <c r="A5" s="29" t="s">
        <v>46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x14ac:dyDescent="0.35">
      <c r="A6" s="29" t="s">
        <v>47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x14ac:dyDescent="0.35">
      <c r="A7" s="29" t="s">
        <v>48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x14ac:dyDescent="0.35">
      <c r="A8" s="29" t="s">
        <v>49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x14ac:dyDescent="0.35">
      <c r="A9" s="29" t="s">
        <v>50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x14ac:dyDescent="0.35">
      <c r="A10" s="28" t="s">
        <v>51</v>
      </c>
      <c r="B10" s="51">
        <f>SUM(B11:B15)</f>
        <v>0</v>
      </c>
      <c r="C10" s="51">
        <f t="shared" ref="C10:Z10" si="2">SUM(C11:C15)</f>
        <v>0</v>
      </c>
      <c r="D10" s="51">
        <f t="shared" si="2"/>
        <v>0</v>
      </c>
      <c r="E10" s="51">
        <f t="shared" si="2"/>
        <v>0</v>
      </c>
      <c r="F10" s="51">
        <f t="shared" si="2"/>
        <v>0</v>
      </c>
      <c r="G10" s="51">
        <f t="shared" si="2"/>
        <v>0</v>
      </c>
      <c r="H10" s="51">
        <f t="shared" si="2"/>
        <v>0</v>
      </c>
      <c r="I10" s="51">
        <f t="shared" si="2"/>
        <v>0</v>
      </c>
      <c r="J10" s="51">
        <f t="shared" si="2"/>
        <v>0</v>
      </c>
      <c r="K10" s="51">
        <f t="shared" si="2"/>
        <v>0</v>
      </c>
      <c r="L10" s="51">
        <f t="shared" si="2"/>
        <v>0</v>
      </c>
      <c r="M10" s="51">
        <f t="shared" si="2"/>
        <v>0</v>
      </c>
      <c r="N10" s="51">
        <f t="shared" si="2"/>
        <v>0</v>
      </c>
      <c r="O10" s="51">
        <f t="shared" si="2"/>
        <v>0</v>
      </c>
      <c r="P10" s="51">
        <f t="shared" si="2"/>
        <v>0</v>
      </c>
      <c r="Q10" s="51">
        <f t="shared" si="2"/>
        <v>0</v>
      </c>
      <c r="R10" s="51">
        <f t="shared" si="2"/>
        <v>0</v>
      </c>
      <c r="S10" s="51">
        <f t="shared" si="2"/>
        <v>0</v>
      </c>
      <c r="T10" s="51">
        <f t="shared" si="2"/>
        <v>0</v>
      </c>
      <c r="U10" s="51">
        <f t="shared" si="2"/>
        <v>0</v>
      </c>
      <c r="V10" s="51">
        <f t="shared" si="2"/>
        <v>0</v>
      </c>
      <c r="W10" s="51">
        <f t="shared" si="2"/>
        <v>0</v>
      </c>
      <c r="X10" s="51">
        <f t="shared" si="2"/>
        <v>0</v>
      </c>
      <c r="Y10" s="51">
        <f t="shared" si="2"/>
        <v>0</v>
      </c>
      <c r="Z10" s="51">
        <f t="shared" si="2"/>
        <v>0</v>
      </c>
    </row>
    <row r="11" spans="1:26" x14ac:dyDescent="0.35">
      <c r="A11" s="29" t="s">
        <v>46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x14ac:dyDescent="0.35">
      <c r="A12" s="29" t="s">
        <v>47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x14ac:dyDescent="0.35">
      <c r="A13" s="29" t="s">
        <v>48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x14ac:dyDescent="0.35">
      <c r="A14" s="29" t="s">
        <v>49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x14ac:dyDescent="0.35">
      <c r="A15" s="29" t="s">
        <v>50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x14ac:dyDescent="0.35">
      <c r="A16" s="28" t="s">
        <v>52</v>
      </c>
      <c r="B16" s="51">
        <f>SUM(B17:B21)</f>
        <v>0</v>
      </c>
      <c r="C16" s="51">
        <f t="shared" ref="C16:Z16" si="3">SUM(C17:C21)</f>
        <v>0</v>
      </c>
      <c r="D16" s="51">
        <f t="shared" si="3"/>
        <v>0</v>
      </c>
      <c r="E16" s="51">
        <f t="shared" si="3"/>
        <v>0</v>
      </c>
      <c r="F16" s="51">
        <f t="shared" si="3"/>
        <v>0</v>
      </c>
      <c r="G16" s="51">
        <f t="shared" si="3"/>
        <v>0</v>
      </c>
      <c r="H16" s="51">
        <f t="shared" si="3"/>
        <v>0</v>
      </c>
      <c r="I16" s="51">
        <f t="shared" si="3"/>
        <v>0</v>
      </c>
      <c r="J16" s="51">
        <f t="shared" si="3"/>
        <v>0</v>
      </c>
      <c r="K16" s="51">
        <f t="shared" si="3"/>
        <v>0</v>
      </c>
      <c r="L16" s="51">
        <f t="shared" si="3"/>
        <v>0</v>
      </c>
      <c r="M16" s="51">
        <f t="shared" si="3"/>
        <v>0</v>
      </c>
      <c r="N16" s="51">
        <f t="shared" si="3"/>
        <v>0</v>
      </c>
      <c r="O16" s="51">
        <f t="shared" si="3"/>
        <v>0</v>
      </c>
      <c r="P16" s="51">
        <f t="shared" si="3"/>
        <v>0</v>
      </c>
      <c r="Q16" s="51">
        <f t="shared" si="3"/>
        <v>0</v>
      </c>
      <c r="R16" s="51">
        <f t="shared" si="3"/>
        <v>0</v>
      </c>
      <c r="S16" s="51">
        <f t="shared" si="3"/>
        <v>0</v>
      </c>
      <c r="T16" s="51">
        <f t="shared" si="3"/>
        <v>0</v>
      </c>
      <c r="U16" s="51">
        <f t="shared" si="3"/>
        <v>0</v>
      </c>
      <c r="V16" s="51">
        <f t="shared" si="3"/>
        <v>0</v>
      </c>
      <c r="W16" s="51">
        <f t="shared" si="3"/>
        <v>0</v>
      </c>
      <c r="X16" s="51">
        <f t="shared" si="3"/>
        <v>0</v>
      </c>
      <c r="Y16" s="51">
        <f t="shared" si="3"/>
        <v>0</v>
      </c>
      <c r="Z16" s="51">
        <f t="shared" si="3"/>
        <v>0</v>
      </c>
    </row>
    <row r="17" spans="1:26" x14ac:dyDescent="0.35">
      <c r="A17" s="29" t="s">
        <v>46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35">
      <c r="A18" s="29" t="s">
        <v>47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35">
      <c r="A19" s="29" t="s">
        <v>48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35">
      <c r="A20" s="29" t="s">
        <v>49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35">
      <c r="A21" s="29" t="s">
        <v>50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35">
      <c r="A22" s="27" t="s">
        <v>53</v>
      </c>
      <c r="B22" s="51">
        <f>SUM(B23:B25)*0.001 + B26*0.01</f>
        <v>0</v>
      </c>
      <c r="C22" s="51">
        <f t="shared" ref="C22:Z22" si="4">SUM(C23:C25)*0.001 + C26*0.01</f>
        <v>0</v>
      </c>
      <c r="D22" s="51">
        <f t="shared" si="4"/>
        <v>0</v>
      </c>
      <c r="E22" s="51">
        <f t="shared" si="4"/>
        <v>0</v>
      </c>
      <c r="F22" s="51">
        <f t="shared" si="4"/>
        <v>0</v>
      </c>
      <c r="G22" s="51">
        <f t="shared" si="4"/>
        <v>0</v>
      </c>
      <c r="H22" s="51">
        <f t="shared" si="4"/>
        <v>0</v>
      </c>
      <c r="I22" s="51">
        <f t="shared" si="4"/>
        <v>0</v>
      </c>
      <c r="J22" s="51">
        <f t="shared" si="4"/>
        <v>0</v>
      </c>
      <c r="K22" s="51">
        <f t="shared" si="4"/>
        <v>0</v>
      </c>
      <c r="L22" s="51">
        <f t="shared" si="4"/>
        <v>0</v>
      </c>
      <c r="M22" s="51">
        <f t="shared" si="4"/>
        <v>0</v>
      </c>
      <c r="N22" s="51">
        <f t="shared" si="4"/>
        <v>0</v>
      </c>
      <c r="O22" s="51">
        <f t="shared" si="4"/>
        <v>0</v>
      </c>
      <c r="P22" s="51">
        <f t="shared" si="4"/>
        <v>0</v>
      </c>
      <c r="Q22" s="51">
        <f t="shared" si="4"/>
        <v>0</v>
      </c>
      <c r="R22" s="51">
        <f t="shared" si="4"/>
        <v>0</v>
      </c>
      <c r="S22" s="51">
        <f t="shared" si="4"/>
        <v>0</v>
      </c>
      <c r="T22" s="51">
        <f t="shared" si="4"/>
        <v>0</v>
      </c>
      <c r="U22" s="51">
        <f t="shared" si="4"/>
        <v>0</v>
      </c>
      <c r="V22" s="51">
        <f t="shared" si="4"/>
        <v>0</v>
      </c>
      <c r="W22" s="51">
        <f t="shared" si="4"/>
        <v>0</v>
      </c>
      <c r="X22" s="51">
        <f t="shared" si="4"/>
        <v>0</v>
      </c>
      <c r="Y22" s="51">
        <f>SUM(Y23:Y25)*0.001 + Y26*0.01</f>
        <v>0</v>
      </c>
      <c r="Z22" s="51">
        <f t="shared" si="4"/>
        <v>0</v>
      </c>
    </row>
    <row r="23" spans="1:26" x14ac:dyDescent="0.35">
      <c r="A23" s="28" t="s">
        <v>54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x14ac:dyDescent="0.35">
      <c r="A24" s="28" t="s">
        <v>55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x14ac:dyDescent="0.35">
      <c r="A25" s="28" t="s">
        <v>56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x14ac:dyDescent="0.35">
      <c r="A26" s="28" t="s">
        <v>57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x14ac:dyDescent="0.35">
      <c r="A27" s="27" t="s">
        <v>58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x14ac:dyDescent="0.35">
      <c r="A28" s="30" t="s">
        <v>59</v>
      </c>
      <c r="B28" s="51">
        <f>B3+B22+B27</f>
        <v>0</v>
      </c>
      <c r="C28" s="51">
        <f t="shared" ref="C28:Z28" si="5">C3+C22+C27</f>
        <v>0</v>
      </c>
      <c r="D28" s="51">
        <f t="shared" si="5"/>
        <v>0</v>
      </c>
      <c r="E28" s="51">
        <f t="shared" si="5"/>
        <v>0</v>
      </c>
      <c r="F28" s="51">
        <f t="shared" si="5"/>
        <v>0</v>
      </c>
      <c r="G28" s="51">
        <f t="shared" si="5"/>
        <v>0</v>
      </c>
      <c r="H28" s="51">
        <f t="shared" si="5"/>
        <v>0</v>
      </c>
      <c r="I28" s="51">
        <f t="shared" si="5"/>
        <v>0</v>
      </c>
      <c r="J28" s="51">
        <f t="shared" si="5"/>
        <v>0</v>
      </c>
      <c r="K28" s="51">
        <f t="shared" si="5"/>
        <v>0</v>
      </c>
      <c r="L28" s="51">
        <f t="shared" si="5"/>
        <v>0</v>
      </c>
      <c r="M28" s="51">
        <f t="shared" si="5"/>
        <v>0</v>
      </c>
      <c r="N28" s="51">
        <f t="shared" si="5"/>
        <v>0</v>
      </c>
      <c r="O28" s="51">
        <f t="shared" si="5"/>
        <v>0</v>
      </c>
      <c r="P28" s="51">
        <f t="shared" si="5"/>
        <v>0</v>
      </c>
      <c r="Q28" s="51">
        <f t="shared" si="5"/>
        <v>0</v>
      </c>
      <c r="R28" s="51">
        <f t="shared" si="5"/>
        <v>0</v>
      </c>
      <c r="S28" s="51">
        <f t="shared" si="5"/>
        <v>0</v>
      </c>
      <c r="T28" s="51">
        <f t="shared" si="5"/>
        <v>0</v>
      </c>
      <c r="U28" s="51">
        <f t="shared" si="5"/>
        <v>0</v>
      </c>
      <c r="V28" s="51">
        <f t="shared" si="5"/>
        <v>0</v>
      </c>
      <c r="W28" s="51">
        <f t="shared" si="5"/>
        <v>0</v>
      </c>
      <c r="X28" s="51">
        <f t="shared" si="5"/>
        <v>0</v>
      </c>
      <c r="Y28" s="51">
        <f t="shared" si="5"/>
        <v>0</v>
      </c>
      <c r="Z28" s="51">
        <f t="shared" si="5"/>
        <v>0</v>
      </c>
    </row>
  </sheetData>
  <phoneticPr fontId="8" type="noConversion"/>
  <conditionalFormatting sqref="B5:Z9">
    <cfRule type="cellIs" dxfId="4" priority="12" stopIfTrue="1" operator="lessThan">
      <formula>0</formula>
    </cfRule>
  </conditionalFormatting>
  <conditionalFormatting sqref="B11:Z15">
    <cfRule type="cellIs" dxfId="3" priority="2" stopIfTrue="1" operator="lessThan">
      <formula>0</formula>
    </cfRule>
  </conditionalFormatting>
  <conditionalFormatting sqref="B17:Z21 B23:Z27">
    <cfRule type="cellIs" dxfId="2" priority="1" stopIfTrue="1" operator="lessThan">
      <formula>0</formula>
    </cfRule>
  </conditionalFormatting>
  <pageMargins left="0.7" right="0.7" top="0.75" bottom="0.75" header="0.3" footer="0.3"/>
  <ignoredErrors>
    <ignoredError sqref="B16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F492-EAA9-4F27-A18D-93C17AD02345}">
  <sheetPr codeName="Sheet4"/>
  <dimension ref="A1:D9"/>
  <sheetViews>
    <sheetView showGridLines="0" zoomScale="175" zoomScaleNormal="175" workbookViewId="0">
      <selection activeCell="B18" sqref="B18"/>
    </sheetView>
  </sheetViews>
  <sheetFormatPr defaultRowHeight="14.5" x14ac:dyDescent="0.35"/>
  <cols>
    <col min="1" max="1" width="41.453125" customWidth="1"/>
    <col min="2" max="2" width="43.26953125" bestFit="1" customWidth="1"/>
    <col min="3" max="4" width="28.453125" customWidth="1"/>
  </cols>
  <sheetData>
    <row r="1" spans="1:4" x14ac:dyDescent="0.35">
      <c r="A1" s="1" t="s">
        <v>60</v>
      </c>
    </row>
    <row r="2" spans="1:4" x14ac:dyDescent="0.35">
      <c r="A2" s="8" t="s">
        <v>61</v>
      </c>
      <c r="B2" s="8" t="s">
        <v>62</v>
      </c>
      <c r="C2" s="40" t="s">
        <v>63</v>
      </c>
      <c r="D2" s="40" t="s">
        <v>64</v>
      </c>
    </row>
    <row r="3" spans="1:4" x14ac:dyDescent="0.35">
      <c r="A3" s="38" t="s">
        <v>10</v>
      </c>
      <c r="B3" s="58"/>
      <c r="C3" s="59"/>
      <c r="D3" s="74"/>
    </row>
    <row r="4" spans="1:4" x14ac:dyDescent="0.35">
      <c r="A4" s="39" t="s">
        <v>65</v>
      </c>
      <c r="B4" s="60"/>
      <c r="C4" s="61"/>
      <c r="D4" s="74"/>
    </row>
    <row r="5" spans="1:4" x14ac:dyDescent="0.35">
      <c r="A5" s="41" t="s">
        <v>66</v>
      </c>
      <c r="B5" s="60"/>
      <c r="C5" s="61"/>
      <c r="D5" s="74"/>
    </row>
    <row r="6" spans="1:4" x14ac:dyDescent="0.35">
      <c r="A6" s="42" t="s">
        <v>67</v>
      </c>
      <c r="B6" s="60"/>
      <c r="C6" s="61"/>
      <c r="D6" s="74"/>
    </row>
    <row r="7" spans="1:4" x14ac:dyDescent="0.35">
      <c r="A7" s="41" t="s">
        <v>68</v>
      </c>
      <c r="B7" s="62"/>
      <c r="C7" s="63"/>
      <c r="D7" s="74"/>
    </row>
    <row r="9" spans="1:4" x14ac:dyDescent="0.35">
      <c r="B9" s="71"/>
    </row>
  </sheetData>
  <conditionalFormatting sqref="B3:D7">
    <cfRule type="cellIs" dxfId="1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B2C7-D13A-4B5C-9BCF-6DF727254671}">
  <sheetPr codeName="Sheet5"/>
  <dimension ref="A1:B9"/>
  <sheetViews>
    <sheetView showGridLines="0" tabSelected="1" zoomScale="205" zoomScaleNormal="205" workbookViewId="0">
      <selection activeCell="B4" sqref="B4"/>
    </sheetView>
  </sheetViews>
  <sheetFormatPr defaultRowHeight="14.5" x14ac:dyDescent="0.35"/>
  <cols>
    <col min="1" max="1" width="57.453125" bestFit="1" customWidth="1"/>
    <col min="2" max="2" width="31.453125" style="5" customWidth="1"/>
  </cols>
  <sheetData>
    <row r="1" spans="1:2" s="35" customFormat="1" ht="27" customHeight="1" x14ac:dyDescent="0.35">
      <c r="A1" s="2" t="s">
        <v>69</v>
      </c>
      <c r="B1" s="43"/>
    </row>
    <row r="2" spans="1:2" x14ac:dyDescent="0.35">
      <c r="A2" s="40" t="s">
        <v>70</v>
      </c>
      <c r="B2" s="4" t="s">
        <v>71</v>
      </c>
    </row>
    <row r="3" spans="1:2" x14ac:dyDescent="0.35">
      <c r="A3" s="38" t="s">
        <v>132</v>
      </c>
      <c r="B3" s="58"/>
    </row>
    <row r="4" spans="1:2" x14ac:dyDescent="0.35">
      <c r="A4" s="48" t="s">
        <v>133</v>
      </c>
      <c r="B4" s="60"/>
    </row>
    <row r="6" spans="1:2" ht="22" customHeight="1" x14ac:dyDescent="0.35">
      <c r="A6" s="1" t="s">
        <v>72</v>
      </c>
    </row>
    <row r="7" spans="1:2" x14ac:dyDescent="0.35">
      <c r="A7" s="40" t="s">
        <v>70</v>
      </c>
      <c r="B7" s="4" t="s">
        <v>71</v>
      </c>
    </row>
    <row r="8" spans="1:2" x14ac:dyDescent="0.35">
      <c r="A8" s="38" t="s">
        <v>132</v>
      </c>
      <c r="B8" s="58"/>
    </row>
    <row r="9" spans="1:2" x14ac:dyDescent="0.35">
      <c r="A9" s="48" t="s">
        <v>133</v>
      </c>
      <c r="B9" s="60"/>
    </row>
  </sheetData>
  <conditionalFormatting sqref="B3:B4 B8:B9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AF342-0E88-40CE-ADFB-5CC79125FAA3}">
  <sheetPr codeName="Sheet6"/>
  <dimension ref="B2:H37"/>
  <sheetViews>
    <sheetView showGridLines="0" zoomScale="130" zoomScaleNormal="130" workbookViewId="0">
      <selection activeCell="B17" sqref="B17"/>
    </sheetView>
  </sheetViews>
  <sheetFormatPr defaultRowHeight="14.5" x14ac:dyDescent="0.35"/>
  <cols>
    <col min="2" max="2" width="96.26953125" bestFit="1" customWidth="1"/>
    <col min="3" max="3" width="28.7265625" customWidth="1"/>
    <col min="5" max="5" width="20.453125" bestFit="1" customWidth="1"/>
    <col min="8" max="8" width="53.81640625" bestFit="1" customWidth="1"/>
  </cols>
  <sheetData>
    <row r="2" spans="2:5" x14ac:dyDescent="0.35">
      <c r="B2" s="37" t="s">
        <v>73</v>
      </c>
      <c r="C2" s="7" t="s">
        <v>74</v>
      </c>
    </row>
    <row r="3" spans="2:5" x14ac:dyDescent="0.35">
      <c r="B3" s="72" t="s">
        <v>75</v>
      </c>
      <c r="C3" s="49" t="s">
        <v>76</v>
      </c>
    </row>
    <row r="4" spans="2:5" ht="15.5" x14ac:dyDescent="0.35">
      <c r="B4" s="72" t="s">
        <v>77</v>
      </c>
      <c r="C4" s="49" t="s">
        <v>78</v>
      </c>
      <c r="E4" s="3"/>
    </row>
    <row r="5" spans="2:5" x14ac:dyDescent="0.35">
      <c r="B5" s="72" t="s">
        <v>79</v>
      </c>
      <c r="C5" s="49" t="s">
        <v>80</v>
      </c>
    </row>
    <row r="6" spans="2:5" x14ac:dyDescent="0.35">
      <c r="B6" s="72" t="s">
        <v>81</v>
      </c>
      <c r="C6" s="49" t="s">
        <v>82</v>
      </c>
    </row>
    <row r="7" spans="2:5" x14ac:dyDescent="0.35">
      <c r="B7" s="72" t="s">
        <v>83</v>
      </c>
      <c r="C7" s="49" t="s">
        <v>84</v>
      </c>
    </row>
    <row r="8" spans="2:5" x14ac:dyDescent="0.35">
      <c r="B8" s="72" t="s">
        <v>85</v>
      </c>
      <c r="C8" s="49" t="s">
        <v>86</v>
      </c>
    </row>
    <row r="9" spans="2:5" x14ac:dyDescent="0.35">
      <c r="B9" s="72" t="s">
        <v>87</v>
      </c>
      <c r="C9" s="49" t="s">
        <v>88</v>
      </c>
    </row>
    <row r="10" spans="2:5" x14ac:dyDescent="0.35">
      <c r="B10" s="72" t="s">
        <v>89</v>
      </c>
      <c r="C10" s="49" t="s">
        <v>90</v>
      </c>
    </row>
    <row r="11" spans="2:5" x14ac:dyDescent="0.35">
      <c r="B11" s="72" t="s">
        <v>91</v>
      </c>
      <c r="C11" s="49" t="s">
        <v>92</v>
      </c>
    </row>
    <row r="12" spans="2:5" x14ac:dyDescent="0.35">
      <c r="B12" s="72" t="s">
        <v>93</v>
      </c>
      <c r="C12" s="49" t="s">
        <v>94</v>
      </c>
    </row>
    <row r="13" spans="2:5" x14ac:dyDescent="0.35">
      <c r="B13" s="72" t="s">
        <v>95</v>
      </c>
      <c r="C13" s="49" t="s">
        <v>96</v>
      </c>
    </row>
    <row r="14" spans="2:5" x14ac:dyDescent="0.35">
      <c r="B14" s="72" t="s">
        <v>97</v>
      </c>
      <c r="C14" s="49" t="s">
        <v>98</v>
      </c>
    </row>
    <row r="15" spans="2:5" x14ac:dyDescent="0.35">
      <c r="B15" s="72" t="s">
        <v>99</v>
      </c>
      <c r="C15" s="49" t="s">
        <v>100</v>
      </c>
    </row>
    <row r="16" spans="2:5" x14ac:dyDescent="0.35">
      <c r="B16" s="72" t="s">
        <v>101</v>
      </c>
      <c r="C16" s="49" t="s">
        <v>102</v>
      </c>
    </row>
    <row r="17" spans="2:8" x14ac:dyDescent="0.35">
      <c r="B17" s="72" t="s">
        <v>103</v>
      </c>
      <c r="C17" s="49" t="s">
        <v>104</v>
      </c>
    </row>
    <row r="18" spans="2:8" x14ac:dyDescent="0.35">
      <c r="B18" s="72" t="s">
        <v>105</v>
      </c>
      <c r="C18" s="49" t="s">
        <v>106</v>
      </c>
    </row>
    <row r="19" spans="2:8" x14ac:dyDescent="0.35">
      <c r="B19" s="72" t="s">
        <v>107</v>
      </c>
      <c r="C19" s="49" t="s">
        <v>108</v>
      </c>
    </row>
    <row r="20" spans="2:8" x14ac:dyDescent="0.35">
      <c r="B20" s="72" t="s">
        <v>109</v>
      </c>
      <c r="C20" s="49" t="s">
        <v>110</v>
      </c>
    </row>
    <row r="21" spans="2:8" x14ac:dyDescent="0.35">
      <c r="B21" s="72" t="s">
        <v>111</v>
      </c>
      <c r="C21" s="49" t="s">
        <v>112</v>
      </c>
    </row>
    <row r="22" spans="2:8" x14ac:dyDescent="0.35">
      <c r="B22" s="72" t="s">
        <v>113</v>
      </c>
      <c r="C22" s="49" t="s">
        <v>114</v>
      </c>
    </row>
    <row r="23" spans="2:8" x14ac:dyDescent="0.35">
      <c r="B23" s="72" t="s">
        <v>115</v>
      </c>
      <c r="C23" s="49" t="s">
        <v>116</v>
      </c>
    </row>
    <row r="24" spans="2:8" x14ac:dyDescent="0.35">
      <c r="B24" s="72" t="s">
        <v>117</v>
      </c>
      <c r="C24" s="49" t="s">
        <v>118</v>
      </c>
    </row>
    <row r="25" spans="2:8" x14ac:dyDescent="0.35">
      <c r="B25" s="72" t="s">
        <v>119</v>
      </c>
      <c r="C25" s="49" t="s">
        <v>120</v>
      </c>
    </row>
    <row r="26" spans="2:8" x14ac:dyDescent="0.35">
      <c r="B26" s="72" t="s">
        <v>121</v>
      </c>
      <c r="C26" s="49" t="s">
        <v>122</v>
      </c>
    </row>
    <row r="27" spans="2:8" x14ac:dyDescent="0.35">
      <c r="B27" s="72" t="s">
        <v>123</v>
      </c>
      <c r="C27" s="49" t="s">
        <v>124</v>
      </c>
    </row>
    <row r="28" spans="2:8" x14ac:dyDescent="0.35">
      <c r="B28" s="72" t="s">
        <v>6</v>
      </c>
      <c r="C28" s="49" t="s">
        <v>125</v>
      </c>
    </row>
    <row r="29" spans="2:8" x14ac:dyDescent="0.35">
      <c r="B29" s="72" t="s">
        <v>126</v>
      </c>
      <c r="C29" s="49" t="s">
        <v>127</v>
      </c>
    </row>
    <row r="30" spans="2:8" ht="15.5" x14ac:dyDescent="0.35">
      <c r="B30" s="73" t="s">
        <v>128</v>
      </c>
      <c r="C30" s="50" t="s">
        <v>129</v>
      </c>
      <c r="H30" s="3"/>
    </row>
    <row r="32" spans="2:8" x14ac:dyDescent="0.35">
      <c r="B32" s="1" t="s">
        <v>130</v>
      </c>
    </row>
    <row r="33" spans="2:2" x14ac:dyDescent="0.35">
      <c r="B33" s="47" t="s">
        <v>131</v>
      </c>
    </row>
    <row r="34" spans="2:2" ht="15.5" x14ac:dyDescent="0.35">
      <c r="B34" s="3"/>
    </row>
    <row r="35" spans="2:2" ht="15.5" x14ac:dyDescent="0.35">
      <c r="B35" s="3"/>
    </row>
    <row r="36" spans="2:2" ht="15.5" x14ac:dyDescent="0.35">
      <c r="B36" s="3"/>
    </row>
    <row r="37" spans="2:2" ht="15.5" x14ac:dyDescent="0.35">
      <c r="B37" s="3"/>
    </row>
  </sheetData>
  <sortState xmlns:xlrd2="http://schemas.microsoft.com/office/spreadsheetml/2017/richdata2" ref="B3:C17">
    <sortCondition ref="B3:B1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8284140B751449876BC97FC1A9C06" ma:contentTypeVersion="6" ma:contentTypeDescription="Create a new document." ma:contentTypeScope="" ma:versionID="7b7dca58b422161c4558ac291ea33813">
  <xsd:schema xmlns:xsd="http://www.w3.org/2001/XMLSchema" xmlns:xs="http://www.w3.org/2001/XMLSchema" xmlns:p="http://schemas.microsoft.com/office/2006/metadata/properties" xmlns:ns2="3d9463ac-c4ec-41c7-a94f-2c23397b7def" xmlns:ns3="ff0e0c80-8981-46f3-b749-52c27cd1847b" targetNamespace="http://schemas.microsoft.com/office/2006/metadata/properties" ma:root="true" ma:fieldsID="59bbaee893c488caea73f393ce5fdb25" ns2:_="" ns3:_="">
    <xsd:import namespace="3d9463ac-c4ec-41c7-a94f-2c23397b7def"/>
    <xsd:import namespace="ff0e0c80-8981-46f3-b749-52c27cd18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463ac-c4ec-41c7-a94f-2c23397b7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e0c80-8981-46f3-b749-52c27cd18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480E25-8F7C-402E-9353-DA9DDC3A29FA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ff0e0c80-8981-46f3-b749-52c27cd1847b"/>
    <ds:schemaRef ds:uri="http://purl.org/dc/dcmitype/"/>
    <ds:schemaRef ds:uri="http://schemas.microsoft.com/office/infopath/2007/PartnerControls"/>
    <ds:schemaRef ds:uri="3d9463ac-c4ec-41c7-a94f-2c23397b7de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E3FC824-7559-492C-95C0-07101305B4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98039E-83AA-4C54-B601-B10024034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463ac-c4ec-41c7-a94f-2c23397b7def"/>
    <ds:schemaRef ds:uri="ff0e0c80-8981-46f3-b749-52c27cd18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0c52299-74de-4dfd-b117-c9c408edfa50}" enabled="1" method="Standard" siteId="{853cbaab-a620-4178-8933-88d76414184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</vt:lpstr>
      <vt:lpstr>Desk Information </vt:lpstr>
      <vt:lpstr>FRTB SA - Bank Solo Level</vt:lpstr>
      <vt:lpstr>CVA - Bank Solo Level</vt:lpstr>
      <vt:lpstr>Total Market Risk &amp; CVA Capital</vt:lpstr>
      <vt:lpstr>PA 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Tshepang Lesejane</dc:creator>
  <cp:keywords/>
  <dc:description/>
  <cp:lastModifiedBy>PA -Policy</cp:lastModifiedBy>
  <cp:revision/>
  <dcterms:created xsi:type="dcterms:W3CDTF">2024-12-11T16:33:43Z</dcterms:created>
  <dcterms:modified xsi:type="dcterms:W3CDTF">2025-06-19T11:34:09Z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0x0101007FC8284140B751449876BC97FC1A9C06</vt:lpwstr>
  </property>
</Properties>
</file>