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24226"/>
  <xr:revisionPtr revIDLastSave="2" documentId="13_ncr:1_{E1D290ED-352B-45BB-A2B0-5BB83C353A43}" xr6:coauthVersionLast="47" xr6:coauthVersionMax="47" xr10:uidLastSave="{F453220E-A9D8-4511-9398-35A70DBE1E18}"/>
  <bookViews>
    <workbookView xWindow="-108" yWindow="-108" windowWidth="23256" windowHeight="14016" tabRatio="883" activeTab="3" xr2:uid="{00000000-000D-0000-FFFF-FFFF00000000}"/>
  </bookViews>
  <sheets>
    <sheet name="INSTRUCTIONS" sheetId="5" r:id="rId1"/>
    <sheet name="TAB 1-Business As Usual " sheetId="19" r:id="rId2"/>
    <sheet name="TAB 2-Stressed Cash flows " sheetId="20" r:id="rId3"/>
    <sheet name="TAB 3-ILR " sheetId="21" r:id="rId4"/>
    <sheet name="TAB 4-Costs" sheetId="10" r:id="rId5"/>
    <sheet name="TAB 5- Derivatives Exposures" sheetId="18" r:id="rId6"/>
    <sheet name="TAB 6- Definitions" sheetId="22" r:id="rId7"/>
  </sheets>
  <definedNames>
    <definedName name="_xlnm.Print_Area" localSheetId="1">'TAB 1-Business As Usual '!$B$1:$N$72</definedName>
    <definedName name="_xlnm.Print_Area" localSheetId="2">'TAB 2-Stressed Cash flows '!$B$1:$N$73</definedName>
    <definedName name="_xlnm.Print_Area" localSheetId="3">'TAB 3-ILR '!$A$1:$O$67</definedName>
    <definedName name="_xlnm.Print_Area" localSheetId="6">'TAB 6- Definitions'!$A$1:$E$74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22" l="1"/>
  <c r="B3" i="22"/>
  <c r="B4" i="22"/>
  <c r="B5" i="22"/>
  <c r="B6" i="22"/>
  <c r="B7" i="22"/>
  <c r="B8" i="22"/>
  <c r="B9" i="22"/>
  <c r="B10" i="22"/>
  <c r="B11" i="22"/>
  <c r="B12" i="22"/>
  <c r="B13" i="22"/>
  <c r="B14" i="22"/>
  <c r="B15" i="22"/>
  <c r="B16" i="22"/>
  <c r="B17" i="22"/>
  <c r="B18" i="22"/>
  <c r="B19" i="22"/>
  <c r="B20" i="22"/>
  <c r="B21" i="22"/>
  <c r="B22" i="22"/>
  <c r="B23" i="22"/>
  <c r="C23" i="22"/>
  <c r="B24" i="22"/>
  <c r="B25" i="22"/>
  <c r="B26" i="22"/>
  <c r="B27" i="22"/>
  <c r="B28" i="22"/>
  <c r="B29" i="22"/>
  <c r="B30" i="22"/>
  <c r="B31" i="22"/>
  <c r="C31" i="22"/>
  <c r="B32" i="22"/>
  <c r="B33" i="22"/>
  <c r="B34" i="22"/>
  <c r="B35" i="22"/>
  <c r="B36" i="22"/>
  <c r="B37" i="22"/>
  <c r="B38" i="22"/>
  <c r="B39" i="22"/>
  <c r="B40" i="22"/>
  <c r="B41" i="22"/>
  <c r="B42" i="22"/>
  <c r="B43" i="22"/>
  <c r="B44" i="22"/>
  <c r="B45" i="22"/>
  <c r="B46" i="22"/>
  <c r="B48" i="22"/>
  <c r="B49" i="22"/>
  <c r="B50" i="22"/>
  <c r="B51" i="22"/>
  <c r="B52" i="22"/>
  <c r="B53" i="22"/>
  <c r="B54" i="22"/>
  <c r="B55" i="22"/>
  <c r="B56" i="22"/>
  <c r="B57" i="22"/>
  <c r="B58" i="22"/>
  <c r="B59" i="22"/>
  <c r="B60" i="22"/>
  <c r="B61" i="22"/>
  <c r="B62" i="22"/>
  <c r="B63" i="22"/>
  <c r="B64" i="22"/>
  <c r="B65" i="22"/>
  <c r="B66" i="22"/>
  <c r="B67" i="22"/>
  <c r="B68" i="22"/>
  <c r="A69" i="22"/>
  <c r="B70" i="22"/>
  <c r="B71" i="22"/>
  <c r="J14" i="21"/>
  <c r="N14" i="21"/>
  <c r="D15" i="21"/>
  <c r="H15" i="21"/>
  <c r="L15" i="21"/>
  <c r="E17" i="21"/>
  <c r="E15" i="21" s="1"/>
  <c r="I17" i="21"/>
  <c r="I15" i="21" s="1"/>
  <c r="M17" i="21"/>
  <c r="E18" i="21"/>
  <c r="I18" i="21"/>
  <c r="M18" i="21"/>
  <c r="E19" i="21"/>
  <c r="I19" i="21"/>
  <c r="M19" i="21"/>
  <c r="E20" i="21"/>
  <c r="I20" i="21"/>
  <c r="M20" i="21"/>
  <c r="M15" i="21" s="1"/>
  <c r="M40" i="21" s="1"/>
  <c r="D22" i="21"/>
  <c r="H22" i="21"/>
  <c r="L22" i="21"/>
  <c r="M22" i="21"/>
  <c r="A24" i="21"/>
  <c r="B24" i="21"/>
  <c r="E24" i="21"/>
  <c r="E22" i="21" s="1"/>
  <c r="I24" i="21"/>
  <c r="M24" i="21"/>
  <c r="E25" i="21"/>
  <c r="I25" i="21"/>
  <c r="M25" i="21"/>
  <c r="E26" i="21"/>
  <c r="I26" i="21"/>
  <c r="M26" i="21"/>
  <c r="A27" i="21"/>
  <c r="B27" i="21"/>
  <c r="E27" i="21"/>
  <c r="I27" i="21"/>
  <c r="M27" i="21"/>
  <c r="B28" i="21"/>
  <c r="E28" i="21"/>
  <c r="I28" i="21"/>
  <c r="I22" i="21" s="1"/>
  <c r="M28" i="21"/>
  <c r="D30" i="21"/>
  <c r="H30" i="21"/>
  <c r="I30" i="21"/>
  <c r="L30" i="21"/>
  <c r="M30" i="21"/>
  <c r="B32" i="21"/>
  <c r="E32" i="21"/>
  <c r="I32" i="21"/>
  <c r="M32" i="21"/>
  <c r="B33" i="21"/>
  <c r="E33" i="21"/>
  <c r="E30" i="21" s="1"/>
  <c r="I33" i="21"/>
  <c r="M33" i="21"/>
  <c r="E34" i="21"/>
  <c r="I34" i="21"/>
  <c r="M34" i="21"/>
  <c r="E35" i="21"/>
  <c r="I35" i="21"/>
  <c r="M35" i="21"/>
  <c r="E36" i="21"/>
  <c r="I36" i="21"/>
  <c r="M36" i="21"/>
  <c r="E38" i="21"/>
  <c r="I38" i="21"/>
  <c r="M38" i="21"/>
  <c r="D43" i="21"/>
  <c r="H43" i="21"/>
  <c r="L43" i="21"/>
  <c r="E47" i="21"/>
  <c r="I47" i="21"/>
  <c r="M47" i="21"/>
  <c r="E16" i="20"/>
  <c r="F16" i="20"/>
  <c r="F34" i="20" s="1"/>
  <c r="G16" i="20"/>
  <c r="H16" i="20"/>
  <c r="H34" i="20" s="1"/>
  <c r="I16" i="20"/>
  <c r="J16" i="20"/>
  <c r="J34" i="20" s="1"/>
  <c r="K16" i="20"/>
  <c r="L17" i="20"/>
  <c r="L16" i="20" s="1"/>
  <c r="L34" i="20" s="1"/>
  <c r="L18" i="20"/>
  <c r="L19" i="20"/>
  <c r="L20" i="20"/>
  <c r="L21" i="20"/>
  <c r="L22" i="20"/>
  <c r="E24" i="20"/>
  <c r="E34" i="20" s="1"/>
  <c r="F24" i="20"/>
  <c r="G24" i="20"/>
  <c r="H24" i="20"/>
  <c r="I24" i="20"/>
  <c r="J24" i="20"/>
  <c r="K24" i="20"/>
  <c r="K34" i="20" s="1"/>
  <c r="K68" i="20" s="1"/>
  <c r="L25" i="20"/>
  <c r="B26" i="20"/>
  <c r="L26" i="20"/>
  <c r="L24" i="20" s="1"/>
  <c r="L27" i="20"/>
  <c r="L28" i="20"/>
  <c r="L29" i="20"/>
  <c r="L30" i="20"/>
  <c r="L31" i="20"/>
  <c r="L32" i="20"/>
  <c r="G34" i="20"/>
  <c r="I34" i="20"/>
  <c r="E40" i="20"/>
  <c r="F40" i="20"/>
  <c r="G40" i="20"/>
  <c r="H40" i="20"/>
  <c r="I40" i="20"/>
  <c r="J40" i="20"/>
  <c r="K40" i="20"/>
  <c r="L40" i="20"/>
  <c r="B41" i="20"/>
  <c r="E41" i="20"/>
  <c r="F41" i="20"/>
  <c r="G41" i="20"/>
  <c r="G65" i="20" s="1"/>
  <c r="G68" i="20" s="1"/>
  <c r="H41" i="20"/>
  <c r="H65" i="20" s="1"/>
  <c r="I41" i="20"/>
  <c r="J41" i="20"/>
  <c r="K41" i="20"/>
  <c r="L42" i="20"/>
  <c r="L41" i="20" s="1"/>
  <c r="L43" i="20"/>
  <c r="L44" i="20"/>
  <c r="L45" i="20"/>
  <c r="L46" i="20"/>
  <c r="L47" i="20"/>
  <c r="L48" i="20"/>
  <c r="L49" i="20"/>
  <c r="L50" i="20"/>
  <c r="L51" i="20"/>
  <c r="B53" i="20"/>
  <c r="E53" i="20"/>
  <c r="F53" i="20"/>
  <c r="G53" i="20"/>
  <c r="H53" i="20"/>
  <c r="I53" i="20"/>
  <c r="J53" i="20"/>
  <c r="J65" i="20" s="1"/>
  <c r="K53" i="20"/>
  <c r="L54" i="20"/>
  <c r="L55" i="20"/>
  <c r="L56" i="20"/>
  <c r="L57" i="20"/>
  <c r="L58" i="20"/>
  <c r="L59" i="20"/>
  <c r="L60" i="20"/>
  <c r="L61" i="20"/>
  <c r="L62" i="20"/>
  <c r="L63" i="20"/>
  <c r="E65" i="20"/>
  <c r="E66" i="20" s="1"/>
  <c r="I65" i="20"/>
  <c r="K65" i="20"/>
  <c r="I68" i="20"/>
  <c r="D69" i="20"/>
  <c r="E16" i="19"/>
  <c r="E34" i="19" s="1"/>
  <c r="F16" i="19"/>
  <c r="G16" i="19"/>
  <c r="G34" i="19" s="1"/>
  <c r="H16" i="19"/>
  <c r="H34" i="19" s="1"/>
  <c r="I16" i="19"/>
  <c r="J16" i="19"/>
  <c r="K16" i="19"/>
  <c r="C17" i="19"/>
  <c r="A4" i="22" s="1"/>
  <c r="L17" i="19"/>
  <c r="L16" i="19" s="1"/>
  <c r="L34" i="19" s="1"/>
  <c r="C18" i="19"/>
  <c r="C19" i="19" s="1"/>
  <c r="L18" i="19"/>
  <c r="L19" i="19"/>
  <c r="L20" i="19"/>
  <c r="L21" i="19"/>
  <c r="L22" i="19"/>
  <c r="E24" i="19"/>
  <c r="F24" i="19"/>
  <c r="G24" i="19"/>
  <c r="H24" i="19"/>
  <c r="I24" i="19"/>
  <c r="J24" i="19"/>
  <c r="J34" i="19" s="1"/>
  <c r="K24" i="19"/>
  <c r="L25" i="19"/>
  <c r="L26" i="19"/>
  <c r="L27" i="19"/>
  <c r="L24" i="19" s="1"/>
  <c r="L28" i="19"/>
  <c r="L29" i="19"/>
  <c r="L30" i="19"/>
  <c r="L31" i="19"/>
  <c r="L32" i="19"/>
  <c r="F34" i="19"/>
  <c r="I34" i="19"/>
  <c r="K34" i="19"/>
  <c r="E40" i="19"/>
  <c r="F40" i="19"/>
  <c r="G40" i="19"/>
  <c r="H40" i="19"/>
  <c r="I40" i="19"/>
  <c r="J40" i="19"/>
  <c r="K40" i="19"/>
  <c r="L40" i="19"/>
  <c r="B41" i="19"/>
  <c r="E41" i="19"/>
  <c r="F41" i="19"/>
  <c r="F65" i="19" s="1"/>
  <c r="F68" i="19" s="1"/>
  <c r="G41" i="19"/>
  <c r="G65" i="19" s="1"/>
  <c r="H41" i="19"/>
  <c r="H65" i="19" s="1"/>
  <c r="I41" i="19"/>
  <c r="J41" i="19"/>
  <c r="K41" i="19"/>
  <c r="L42" i="19"/>
  <c r="L41" i="19" s="1"/>
  <c r="L43" i="19"/>
  <c r="L44" i="19"/>
  <c r="L45" i="19"/>
  <c r="L46" i="19"/>
  <c r="L47" i="19"/>
  <c r="L48" i="19"/>
  <c r="L49" i="19"/>
  <c r="L50" i="19"/>
  <c r="L51" i="19"/>
  <c r="B53" i="19"/>
  <c r="E53" i="19"/>
  <c r="F53" i="19"/>
  <c r="G53" i="19"/>
  <c r="H53" i="19"/>
  <c r="I53" i="19"/>
  <c r="J53" i="19"/>
  <c r="J65" i="19" s="1"/>
  <c r="K53" i="19"/>
  <c r="L54" i="19"/>
  <c r="L53" i="19" s="1"/>
  <c r="L55" i="19"/>
  <c r="L56" i="19"/>
  <c r="L57" i="19"/>
  <c r="L58" i="19"/>
  <c r="L59" i="19"/>
  <c r="L60" i="19"/>
  <c r="L61" i="19"/>
  <c r="L62" i="19"/>
  <c r="L63" i="19"/>
  <c r="E65" i="19"/>
  <c r="E66" i="19" s="1"/>
  <c r="F66" i="19" s="1"/>
  <c r="G66" i="19" s="1"/>
  <c r="H66" i="19" s="1"/>
  <c r="I66" i="19" s="1"/>
  <c r="J66" i="19" s="1"/>
  <c r="K66" i="19" s="1"/>
  <c r="I65" i="19"/>
  <c r="K65" i="19"/>
  <c r="I68" i="19"/>
  <c r="K68" i="19"/>
  <c r="D69" i="19"/>
  <c r="L53" i="20" l="1"/>
  <c r="L65" i="20" s="1"/>
  <c r="F65" i="20"/>
  <c r="F66" i="20" s="1"/>
  <c r="G66" i="20" s="1"/>
  <c r="H66" i="20" s="1"/>
  <c r="I66" i="20" s="1"/>
  <c r="J66" i="20" s="1"/>
  <c r="K66" i="20" s="1"/>
  <c r="L35" i="19"/>
  <c r="I40" i="21"/>
  <c r="L35" i="20"/>
  <c r="J68" i="20"/>
  <c r="E40" i="21"/>
  <c r="E68" i="20"/>
  <c r="E69" i="20" s="1"/>
  <c r="E35" i="20"/>
  <c r="F35" i="20" s="1"/>
  <c r="G35" i="20" s="1"/>
  <c r="H35" i="20" s="1"/>
  <c r="I35" i="20" s="1"/>
  <c r="J35" i="20" s="1"/>
  <c r="K35" i="20" s="1"/>
  <c r="J68" i="19"/>
  <c r="E68" i="19"/>
  <c r="E69" i="19" s="1"/>
  <c r="F69" i="19" s="1"/>
  <c r="G69" i="19" s="1"/>
  <c r="E35" i="19"/>
  <c r="F35" i="19" s="1"/>
  <c r="G35" i="19" s="1"/>
  <c r="H35" i="19" s="1"/>
  <c r="I35" i="19" s="1"/>
  <c r="J35" i="19" s="1"/>
  <c r="K35" i="19" s="1"/>
  <c r="H68" i="20"/>
  <c r="H68" i="19"/>
  <c r="G68" i="19"/>
  <c r="L65" i="19"/>
  <c r="L66" i="19" s="1"/>
  <c r="C20" i="19"/>
  <c r="A6" i="22"/>
  <c r="F68" i="20"/>
  <c r="A5" i="22"/>
  <c r="L66" i="20" l="1"/>
  <c r="L68" i="20"/>
  <c r="L69" i="20" s="1"/>
  <c r="H69" i="19"/>
  <c r="I69" i="19" s="1"/>
  <c r="J69" i="19" s="1"/>
  <c r="K69" i="19" s="1"/>
  <c r="A7" i="22"/>
  <c r="C21" i="19"/>
  <c r="F69" i="20"/>
  <c r="G69" i="20" s="1"/>
  <c r="L68" i="19"/>
  <c r="L69" i="19" s="1"/>
  <c r="H69" i="20" l="1"/>
  <c r="I69" i="20" s="1"/>
  <c r="E45" i="21"/>
  <c r="E60" i="21" s="1"/>
  <c r="E62" i="21" s="1"/>
  <c r="A8" i="22"/>
  <c r="C22" i="19"/>
  <c r="C24" i="19" l="1"/>
  <c r="A9" i="22"/>
  <c r="J69" i="20"/>
  <c r="K69" i="20" s="1"/>
  <c r="M45" i="21" s="1"/>
  <c r="M60" i="21" s="1"/>
  <c r="M62" i="21" s="1"/>
  <c r="I45" i="21"/>
  <c r="I60" i="21" s="1"/>
  <c r="I62" i="21" s="1"/>
  <c r="C25" i="19" l="1"/>
  <c r="A10" i="22"/>
  <c r="A11" i="22" l="1"/>
  <c r="C26" i="19"/>
  <c r="A12" i="22" l="1"/>
  <c r="C27" i="19"/>
  <c r="C28" i="19" l="1"/>
  <c r="A13" i="22"/>
  <c r="C29" i="19" l="1"/>
  <c r="A14" i="22"/>
  <c r="A15" i="22" l="1"/>
  <c r="C30" i="19"/>
  <c r="A16" i="22" l="1"/>
  <c r="C31" i="19"/>
  <c r="C32" i="19" l="1"/>
  <c r="A17" i="22"/>
  <c r="C34" i="19" l="1"/>
  <c r="A18" i="22"/>
  <c r="A19" i="22" l="1"/>
  <c r="C35" i="19"/>
  <c r="A20" i="22" l="1"/>
  <c r="C41" i="19"/>
  <c r="A21" i="22" l="1"/>
  <c r="C42" i="19"/>
  <c r="C43" i="19" l="1"/>
  <c r="A22" i="22"/>
  <c r="A23" i="22" l="1"/>
  <c r="C44" i="19"/>
  <c r="A24" i="22" l="1"/>
  <c r="C45" i="19"/>
  <c r="A25" i="22" l="1"/>
  <c r="C46" i="19"/>
  <c r="C47" i="19" l="1"/>
  <c r="A26" i="22"/>
  <c r="A27" i="22" l="1"/>
  <c r="C48" i="19"/>
  <c r="A28" i="22" l="1"/>
  <c r="C49" i="19"/>
  <c r="A29" i="22" l="1"/>
  <c r="C50" i="19"/>
  <c r="C51" i="19" l="1"/>
  <c r="A30" i="22"/>
  <c r="A31" i="22" l="1"/>
  <c r="C53" i="19"/>
  <c r="A32" i="22" l="1"/>
  <c r="C54" i="19"/>
  <c r="A33" i="22" l="1"/>
  <c r="C55" i="19"/>
  <c r="A34" i="22" l="1"/>
  <c r="C56" i="19"/>
  <c r="A35" i="22" l="1"/>
  <c r="C57" i="19"/>
  <c r="A36" i="22" l="1"/>
  <c r="C58" i="19"/>
  <c r="A37" i="22" l="1"/>
  <c r="C59" i="19"/>
  <c r="A38" i="22" l="1"/>
  <c r="C60" i="19"/>
  <c r="A39" i="22" l="1"/>
  <c r="C61" i="19"/>
  <c r="A40" i="22" l="1"/>
  <c r="C62" i="19"/>
  <c r="A41" i="22" l="1"/>
  <c r="C63" i="19"/>
  <c r="A42" i="22" l="1"/>
  <c r="C65" i="19"/>
  <c r="C66" i="19" l="1"/>
  <c r="A43" i="22"/>
  <c r="C68" i="19" l="1"/>
  <c r="A44" i="22"/>
  <c r="C69" i="19" l="1"/>
  <c r="A45" i="22"/>
  <c r="A46" i="22" l="1"/>
  <c r="C16" i="20"/>
  <c r="C17" i="20" s="1"/>
  <c r="C18" i="20" s="1"/>
  <c r="C19" i="20" s="1"/>
  <c r="C20" i="20" s="1"/>
  <c r="C21" i="20" s="1"/>
  <c r="C22" i="20" s="1"/>
  <c r="C24" i="20" s="1"/>
  <c r="C25" i="20" s="1"/>
  <c r="C26" i="20" s="1"/>
  <c r="C27" i="20" s="1"/>
  <c r="C28" i="20" s="1"/>
  <c r="C29" i="20" s="1"/>
  <c r="C30" i="20" s="1"/>
  <c r="C31" i="20" s="1"/>
  <c r="C32" i="20" s="1"/>
  <c r="C34" i="20" s="1"/>
  <c r="C35" i="20" s="1"/>
  <c r="C41" i="20" s="1"/>
  <c r="C42" i="20" s="1"/>
  <c r="C43" i="20" s="1"/>
  <c r="C44" i="20" s="1"/>
  <c r="C45" i="20" s="1"/>
  <c r="C46" i="20" s="1"/>
  <c r="C47" i="20" s="1"/>
  <c r="C48" i="20" s="1"/>
  <c r="C49" i="20" s="1"/>
  <c r="C50" i="20" s="1"/>
  <c r="C51" i="20" s="1"/>
  <c r="C53" i="20" s="1"/>
  <c r="C54" i="20" s="1"/>
  <c r="C55" i="20" s="1"/>
  <c r="C56" i="20" s="1"/>
  <c r="C57" i="20" s="1"/>
  <c r="C58" i="20" s="1"/>
  <c r="C59" i="20" s="1"/>
  <c r="C60" i="20" s="1"/>
  <c r="C61" i="20" s="1"/>
  <c r="C62" i="20" s="1"/>
  <c r="C63" i="20" s="1"/>
  <c r="C65" i="20" s="1"/>
  <c r="C66" i="20" s="1"/>
  <c r="C68" i="20" s="1"/>
  <c r="C69" i="20" s="1"/>
  <c r="C15" i="21" s="1"/>
  <c r="C17" i="21" l="1"/>
  <c r="A48" i="22"/>
  <c r="C18" i="21" l="1"/>
  <c r="A49" i="22"/>
  <c r="C19" i="21" l="1"/>
  <c r="A50" i="22"/>
  <c r="A51" i="22" l="1"/>
  <c r="C20" i="21"/>
  <c r="C22" i="21" l="1"/>
  <c r="A52" i="22"/>
  <c r="C24" i="21" l="1"/>
  <c r="A53" i="22"/>
  <c r="A54" i="22" l="1"/>
  <c r="C25" i="21"/>
  <c r="A55" i="22" l="1"/>
  <c r="C26" i="21"/>
  <c r="C27" i="21" l="1"/>
  <c r="A56" i="22"/>
  <c r="A57" i="22" l="1"/>
  <c r="C28" i="21"/>
  <c r="C30" i="21" l="1"/>
  <c r="A58" i="22"/>
  <c r="A59" i="22" l="1"/>
  <c r="C32" i="21"/>
  <c r="A60" i="22" l="1"/>
  <c r="C33" i="21"/>
  <c r="C34" i="21" l="1"/>
  <c r="A61" i="22"/>
  <c r="A62" i="22" l="1"/>
  <c r="C35" i="21"/>
  <c r="A63" i="22" l="1"/>
  <c r="C36" i="21"/>
  <c r="A64" i="22" l="1"/>
  <c r="C38" i="21"/>
  <c r="C40" i="21" l="1"/>
  <c r="A65" i="22"/>
  <c r="C45" i="21" l="1"/>
  <c r="A66" i="22"/>
  <c r="A67" i="22" l="1"/>
  <c r="C47" i="21"/>
  <c r="C48" i="21" s="1"/>
  <c r="C49" i="21" s="1"/>
  <c r="C50" i="21" s="1"/>
  <c r="C51" i="21" s="1"/>
  <c r="C52" i="21" s="1"/>
  <c r="C53" i="21" s="1"/>
  <c r="C54" i="21" s="1"/>
  <c r="C55" i="21" s="1"/>
  <c r="C56" i="21" s="1"/>
  <c r="C57" i="21" s="1"/>
  <c r="C60" i="21" s="1"/>
  <c r="A70" i="22" l="1"/>
  <c r="C62" i="21"/>
  <c r="A71" i="22" s="1"/>
  <c r="E5" i="10" l="1"/>
  <c r="E6" i="10"/>
  <c r="E7" i="10"/>
  <c r="E8" i="10"/>
  <c r="C9" i="10"/>
  <c r="D9" i="10"/>
  <c r="E9"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tc={D18824A8-323D-4F32-9DF9-DF54F212EF9A}</author>
    <author>tc={8EFE469C-6507-4E48-BC21-7FAEB4834216}</author>
  </authors>
  <commentList>
    <comment ref="B4" authorId="0" shapeId="0" xr:uid="{D18824A8-323D-4F32-9DF9-DF54F212EF9A}">
      <text>
        <t>[Threaded comment]
Your version of Excel allows you to read this threaded comment; however, any edits to it will get removed if the file is opened in a newer version of Excel. Learn more: https://go.microsoft.com/fwlink/?linkid=870924
Comment:
    Please align descriptions to the CIC Table and definitions. i.e. Interest Rate Swaps</t>
      </text>
    </comment>
    <comment ref="B29" authorId="1" shapeId="0" xr:uid="{8EFE469C-6507-4E48-BC21-7FAEB4834216}">
      <text>
        <t>[Threaded comment]
Your version of Excel allows you to read this threaded comment; however, any edits to it will get removed if the file is opened in a newer version of Excel. Learn more: https://go.microsoft.com/fwlink/?linkid=870924
Comment:
    Please align descriptions to the CIC Table and definitions. i.e. Interest Rate Swaps</t>
      </text>
    </comment>
  </commentList>
</comments>
</file>

<file path=xl/sharedStrings.xml><?xml version="1.0" encoding="utf-8"?>
<sst xmlns="http://schemas.openxmlformats.org/spreadsheetml/2006/main" count="284" uniqueCount="172">
  <si>
    <t>Notes:</t>
  </si>
  <si>
    <t>Please complete the information on best effort basis.</t>
  </si>
  <si>
    <t>Please report the figures in R'000</t>
  </si>
  <si>
    <t>Please round the figures to the nearest whole number</t>
  </si>
  <si>
    <t>[dark beige]</t>
  </si>
  <si>
    <t>= information to be selected</t>
  </si>
  <si>
    <t>[light beige]</t>
  </si>
  <si>
    <t>= information to be typed in</t>
  </si>
  <si>
    <t>[light blue]</t>
  </si>
  <si>
    <t>= information calculated on this sheet</t>
  </si>
  <si>
    <t>[dark blue]</t>
  </si>
  <si>
    <t>= information from another sheet</t>
  </si>
  <si>
    <t>= no input required</t>
  </si>
  <si>
    <t>All amounts in R'000</t>
  </si>
  <si>
    <t>Business As Usual Cash Flows</t>
  </si>
  <si>
    <t>Shareholder portfolio</t>
  </si>
  <si>
    <t>Line</t>
  </si>
  <si>
    <t>Opening Bank Balance</t>
  </si>
  <si>
    <t>Next day</t>
  </si>
  <si>
    <t>2-7 days</t>
  </si>
  <si>
    <t>8 days to 1 month</t>
  </si>
  <si>
    <t>More than 1 month to 2 months</t>
  </si>
  <si>
    <t>More than 2 months to 3 months</t>
  </si>
  <si>
    <t xml:space="preserve">More than 3 months to 6 months </t>
  </si>
  <si>
    <t xml:space="preserve">More than 6 months to 12 months </t>
  </si>
  <si>
    <t>Total</t>
  </si>
  <si>
    <t>Cash Inflows</t>
  </si>
  <si>
    <t>Capital raising</t>
  </si>
  <si>
    <t xml:space="preserve">Net profit transfers </t>
  </si>
  <si>
    <t>Fee and other income</t>
  </si>
  <si>
    <t>Disinvestments and maturity of investments</t>
  </si>
  <si>
    <t>Interest dividends and rentals</t>
  </si>
  <si>
    <t>Other inflows (e.g. money market and structure loan, loans repayments)</t>
  </si>
  <si>
    <t>Cash Outflows</t>
  </si>
  <si>
    <t>Investments</t>
  </si>
  <si>
    <t>Dividends paid</t>
  </si>
  <si>
    <t>Taxation payments</t>
  </si>
  <si>
    <t>Coupon payments</t>
  </si>
  <si>
    <t>Creditors payments</t>
  </si>
  <si>
    <t>Employee costs</t>
  </si>
  <si>
    <t>Other outflows (e.g. capital expenditure,commission)</t>
  </si>
  <si>
    <t>Net cash flows mismatch</t>
  </si>
  <si>
    <t>Cumulative net cash flows mismatch</t>
  </si>
  <si>
    <t>Policyholder portfolio</t>
  </si>
  <si>
    <t>Premiums</t>
  </si>
  <si>
    <t>Reinsurance claims</t>
  </si>
  <si>
    <t>Inflows from shareholder portfolio</t>
  </si>
  <si>
    <t>Net profit transfers</t>
  </si>
  <si>
    <t>Loan repayments</t>
  </si>
  <si>
    <t>Tax refunds/rebates</t>
  </si>
  <si>
    <t>Temporary financing repo</t>
  </si>
  <si>
    <t>Other (e.g. fee and other income, interest, dividends and rentals)</t>
  </si>
  <si>
    <t>Annuities</t>
  </si>
  <si>
    <t>Policy benefits and claims, surrenders and withdrawals</t>
  </si>
  <si>
    <t>Reinsurance premiums</t>
  </si>
  <si>
    <t>Commission</t>
  </si>
  <si>
    <t>Taxation</t>
  </si>
  <si>
    <t>Other (e.g.  capital expenditure)</t>
  </si>
  <si>
    <t>Net expected cash flow mismatch</t>
  </si>
  <si>
    <t>Stressed Cash Flows</t>
  </si>
  <si>
    <t>Insurance Liquidity Ratio (ILR)</t>
  </si>
  <si>
    <t>One month</t>
  </si>
  <si>
    <t>Up to 3 months</t>
  </si>
  <si>
    <t>Up to 12 months</t>
  </si>
  <si>
    <t>High-Quality Liquid Assets</t>
  </si>
  <si>
    <t>A1</t>
  </si>
  <si>
    <t>Amount (market values)</t>
  </si>
  <si>
    <t>Relevant amount
(market value x 'specified factor of appropriate liquidity)</t>
  </si>
  <si>
    <t>Specified Factor</t>
  </si>
  <si>
    <t>Level 1</t>
  </si>
  <si>
    <t xml:space="preserve">Cash and demand deposits </t>
  </si>
  <si>
    <t>Securities issued by the sovereign and similar, backed by their full faith and credit.</t>
  </si>
  <si>
    <t>Government Bonds</t>
  </si>
  <si>
    <t>Securities issued by public sector entities, municipalities and similar or guaranteed by the sovereign, backed by their full faith and credit.</t>
  </si>
  <si>
    <t>Government Bonds
Corporate Bonds</t>
  </si>
  <si>
    <t>Level 2a</t>
  </si>
  <si>
    <t>Vanilla corporate debt securities, including commercial paper</t>
  </si>
  <si>
    <t>Corporate Bonds</t>
  </si>
  <si>
    <t>Other assets</t>
  </si>
  <si>
    <t xml:space="preserve">Covered bonds </t>
  </si>
  <si>
    <t>Level 2b</t>
  </si>
  <si>
    <t>Other fixed income instruments issued by public sector entities</t>
  </si>
  <si>
    <t xml:space="preserve">Common equity shares </t>
  </si>
  <si>
    <t>Common Equity</t>
  </si>
  <si>
    <t xml:space="preserve">Other assets </t>
  </si>
  <si>
    <t>Foreign currency liquid assets</t>
  </si>
  <si>
    <t>Cash and Deposits
Government bonds
Common Equity
Corporate Bonds</t>
  </si>
  <si>
    <t>Stressed Liquidity Requirements</t>
  </si>
  <si>
    <t>Stressed cash flows</t>
  </si>
  <si>
    <t>Other funding and liabilities and potential liquidity needs not included in stressed cash flows</t>
  </si>
  <si>
    <t>COST DESCRIPTION</t>
  </si>
  <si>
    <t>COST CLASSIFICATION</t>
  </si>
  <si>
    <t xml:space="preserve">SUB-TOTAL </t>
  </si>
  <si>
    <t>IT Infrastructure</t>
  </si>
  <si>
    <t>Human resources</t>
  </si>
  <si>
    <t>Training/Skilling</t>
  </si>
  <si>
    <t>Other (Specify, add rows)</t>
  </si>
  <si>
    <t>TOTAL COSTS</t>
  </si>
  <si>
    <t>Exchange Traded derivatives</t>
  </si>
  <si>
    <t>No</t>
  </si>
  <si>
    <t>Type of derivative</t>
  </si>
  <si>
    <t>Over the Counter derivatives</t>
  </si>
  <si>
    <t>Line items descriptions</t>
  </si>
  <si>
    <t>Description</t>
  </si>
  <si>
    <t>Cash inflows from capital raising activities.</t>
  </si>
  <si>
    <t>Net cash flow from profit sharing transfers.</t>
  </si>
  <si>
    <t>Cash inflows from fees and other income.</t>
  </si>
  <si>
    <t>Cash inflows from disinvestments and maturity of investments where the cash is utilised during the respective time horizon.
Disinvestments refers to the sale or liquidation of assets to convert the assets into cash or cash equivalents. Where the cash and cash equivalents are not utilised for payments during the period, these should be reported as Cash and Cash equivalents in HQLA.</t>
  </si>
  <si>
    <t>Cash inflows from interest, dividends and rentals.</t>
  </si>
  <si>
    <t>Cash outflows for investments.</t>
  </si>
  <si>
    <t>Cash outflows for dividends payments.</t>
  </si>
  <si>
    <t>Cash outflows for taxation payments.</t>
  </si>
  <si>
    <t>Cash outflows for coupon payments.</t>
  </si>
  <si>
    <t>Cash outflows for creditors payments.</t>
  </si>
  <si>
    <t>Cash outflows for employee costs.</t>
  </si>
  <si>
    <t>Other cash outflows not listed above.</t>
  </si>
  <si>
    <t>Cash inflows from premiums.</t>
  </si>
  <si>
    <t>Cash inflows from reinsurance claims.</t>
  </si>
  <si>
    <t>Cash inflows from shareholder portfolio.</t>
  </si>
  <si>
    <t>Cash inflows from loan repayments.</t>
  </si>
  <si>
    <t>Cash inflows from tax refunds rebates.</t>
  </si>
  <si>
    <t>Cash inflows from temporary financing repo.</t>
  </si>
  <si>
    <t>Cash outflows for annuities.</t>
  </si>
  <si>
    <t>Cash outflows for policy benefits and claims, surrenders and withdrawals.</t>
  </si>
  <si>
    <t>Cash outflows for reinsurance premiums.</t>
  </si>
  <si>
    <t>Cash outflows for temporary financing repo.</t>
  </si>
  <si>
    <t>Cash outflows for commission.</t>
  </si>
  <si>
    <t>Cash outflows for taxation.</t>
  </si>
  <si>
    <t>Similar descriptions as above, however, these should be stressed cash flows.</t>
  </si>
  <si>
    <t>Rated AA- / Aa3 or better.</t>
  </si>
  <si>
    <t>Rated A- / A3 or better, but less than AA- / Aa3.</t>
  </si>
  <si>
    <t>Demonstrated to have low credit risk, low volatility, and readily marketable and has a proven record as a reliable source of liquidity during stressed market conditions.</t>
  </si>
  <si>
    <t>Rated BBB- / Baa3 or better, but less than AA- / Aa3.</t>
  </si>
  <si>
    <t>Rated BBB+ / Baa1 or better.</t>
  </si>
  <si>
    <t>Liquid foreign currency includes United States Dollar, Euro, and British Pound.
Foreign currency liquid assets refer to all liquid assets held in foreign currency, including government bonds aligned with assets allowable per the high-quality liquid asset portfolio on the guidance notice paragraph 6.9.</t>
  </si>
  <si>
    <t>109-119</t>
  </si>
  <si>
    <t>These may include, but is not limited to, margin and collateral calls, securities lending transactions, repurchase agreements, operational risk events and other).</t>
  </si>
  <si>
    <t>Line 108 less line 109.</t>
  </si>
  <si>
    <t>Line 107 divided by 120.</t>
  </si>
  <si>
    <t>Information on responding institution</t>
  </si>
  <si>
    <t xml:space="preserve">Name of institution </t>
  </si>
  <si>
    <t xml:space="preserve">Name and position of the respondent </t>
  </si>
  <si>
    <t>Start-up costs (in R'000)</t>
  </si>
  <si>
    <t>Recurring costs (in R'000)</t>
  </si>
  <si>
    <t>Please quantify costs for implementing the revised liquidity risk management framework in R'000</t>
  </si>
  <si>
    <t>Amount (R'000)</t>
  </si>
  <si>
    <t>Open endings/unclaimed benefits</t>
  </si>
  <si>
    <t>Cash inflows from open endings/unclaimed benefits.</t>
  </si>
  <si>
    <t>Principal debt repayments</t>
  </si>
  <si>
    <t>Money market funds</t>
  </si>
  <si>
    <t xml:space="preserve">Cash and Deposits
</t>
  </si>
  <si>
    <t xml:space="preserve">Equal to line 69.
</t>
  </si>
  <si>
    <t>Sum of lines 89, 94, 100, 106.</t>
  </si>
  <si>
    <t>Equity that represents basic property rights on corporations and is publicly traded on a major exchange.</t>
  </si>
  <si>
    <t xml:space="preserve">Rated BBB+ / Baa1 (A2 / P2 for commercial paper) or better, but less than AA- / Aa3 (A1 / P1 for commercial paper); 
</t>
  </si>
  <si>
    <t xml:space="preserve">Rated AA- / Aa3 (A1 / P1 for commercial paper) or better;
</t>
  </si>
  <si>
    <t>Money market investment funds held in sufficiently diversified and highly rated financial institutions and available within the time horizon.</t>
  </si>
  <si>
    <t xml:space="preserve">Sufficiently diversified and highly rated financial institutions and available within the time horizon, excluding opening balances included in the business as usual and stressed cash flows. 
</t>
  </si>
  <si>
    <t>45-88</t>
  </si>
  <si>
    <t>Line 17 plus line 41 and Line 61 plus 85</t>
  </si>
  <si>
    <t>Line 19 minus line 30 and line 63 minus 74</t>
  </si>
  <si>
    <t xml:space="preserve">Sum of line 31 to line 40 and the sum of lines 75 to 84 </t>
  </si>
  <si>
    <t>Sum of line 20 to line 29 and the sum of lines 64 to 73 where stressed total cash inflows must be capped at 75% of total cash outflows.</t>
  </si>
  <si>
    <t>Line 1 minus line 8 and line 45 minus 52</t>
  </si>
  <si>
    <t>Cash outflows for debt principal repayments.</t>
  </si>
  <si>
    <t xml:space="preserve">Sum of lines 9 to 16 and the sum of lines 53 to 60 </t>
  </si>
  <si>
    <t xml:space="preserve">Other cash inflows not listed above. </t>
  </si>
  <si>
    <t>Sum of lines 2 to 7 and the sum of lines 46-51 where stressed total cash inflows must be capped at 75% of total cash outflows.</t>
  </si>
  <si>
    <t>Liquidity Risk Return for Insurers</t>
  </si>
  <si>
    <t>Please complete this template for 30 June 2023</t>
  </si>
  <si>
    <t>Net Cash Flows Under Stress</t>
  </si>
  <si>
    <t>Total Adjusted High-Quality Liquid Asset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</si>
</sst>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_ * #,##0_ ;_ * \-#,##0_ ;_ * &quot;-&quot;??_ ;_ @_ "/>
  </numFmts>
  <fonts count="23">
    <font>
      <sz val="11"/>
      <color theme="1"/>
      <name val="Calibri"/>
    </font>
    <font>
      <sz val="11"/>
      <color theme="1"/>
      <name val="Calibri"/>
      <family val="2"/>
      <scheme val="minor"/>
    </font>
    <font>
      <sz val="11"/>
      <color theme="1"/>
      <name val="Arial"/>
      <family val="2"/>
    </font>
    <font>
      <b/>
      <sz val="11"/>
      <color rgb="FFFF0000"/>
      <name val="Calibri"/>
      <family val="2"/>
    </font>
    <font>
      <b/>
      <sz val="12"/>
      <color rgb="FFFF0000"/>
      <name val="Calibri"/>
      <family val="2"/>
      <scheme val="minor"/>
    </font>
    <font>
      <sz val="11"/>
      <color theme="1"/>
      <name val="Calibri"/>
      <family val="2"/>
    </font>
    <font>
      <b/>
      <sz val="11"/>
      <color theme="1"/>
      <name val="Calibri"/>
      <family val="2"/>
      <scheme val="minor"/>
    </font>
    <font>
      <b/>
      <sz val="12"/>
      <name val="System"/>
      <charset val="128"/>
    </font>
    <font>
      <b/>
      <sz val="10"/>
      <name val="Arial"/>
      <family val="2"/>
    </font>
    <font>
      <b/>
      <sz val="11"/>
      <color theme="1"/>
      <name val="Arial"/>
      <family val="2"/>
    </font>
    <font>
      <sz val="10"/>
      <color theme="1"/>
      <name val="Arial"/>
      <family val="2"/>
    </font>
    <font>
      <b/>
      <sz val="11"/>
      <color rgb="FFFF0000"/>
      <name val="Calibri"/>
      <family val="2"/>
      <scheme val="minor"/>
    </font>
    <font>
      <b/>
      <sz val="11"/>
      <color theme="3" tint="-0.499984740745262"/>
      <name val="Arial"/>
      <family val="2"/>
    </font>
    <font>
      <sz val="11"/>
      <color theme="3" tint="-0.499984740745262"/>
      <name val="Arial"/>
      <family val="2"/>
    </font>
    <font>
      <b/>
      <i/>
      <sz val="11"/>
      <color theme="3" tint="-0.499984740745262"/>
      <name val="Arial"/>
      <family val="2"/>
    </font>
    <font>
      <i/>
      <sz val="11"/>
      <color theme="3" tint="-0.499984740745262"/>
      <name val="Arial"/>
      <family val="2"/>
    </font>
    <font>
      <sz val="11"/>
      <color theme="1"/>
      <name val="Calibri"/>
      <family val="2"/>
    </font>
    <font>
      <b/>
      <sz val="11"/>
      <color theme="1"/>
      <name val="Calibri"/>
      <family val="2"/>
    </font>
    <font>
      <sz val="11"/>
      <color theme="0"/>
      <name val="Arial"/>
      <family val="2"/>
    </font>
    <font>
      <b/>
      <sz val="11"/>
      <color rgb="FF000000"/>
      <name val="Arial"/>
      <family val="2"/>
    </font>
    <font>
      <sz val="11"/>
      <color rgb="FF000000"/>
      <name val="Arial"/>
      <family val="2"/>
    </font>
    <font>
      <b/>
      <u val="double"/>
      <sz val="11"/>
      <color theme="3" tint="-0.499984740745262"/>
      <name val="Arial"/>
      <family val="2"/>
    </font>
    <font>
      <b/>
      <sz val="11"/>
      <color rgb="FFFF0000"/>
      <name val="Arial"/>
      <family val="2"/>
    </font>
  </fonts>
  <fills count="13">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2" tint="-0.249977111117893"/>
        <bgColor indexed="64"/>
      </patternFill>
    </fill>
    <fill>
      <patternFill patternType="solid">
        <fgColor indexed="9"/>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DCB996"/>
        <bgColor indexed="64"/>
      </patternFill>
    </fill>
    <fill>
      <patternFill patternType="solid">
        <fgColor theme="4" tint="-0.249977111117893"/>
        <bgColor indexed="64"/>
      </patternFill>
    </fill>
    <fill>
      <patternFill patternType="solid">
        <fgColor theme="0"/>
        <bgColor theme="3" tint="-0.499984740745262"/>
      </patternFill>
    </fill>
    <fill>
      <patternFill patternType="solid">
        <fgColor rgb="FFC3874B"/>
        <bgColor indexed="64"/>
      </patternFill>
    </fill>
    <fill>
      <patternFill patternType="solid">
        <fgColor rgb="FFD9D9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right style="thin">
        <color theme="3" tint="-0.24994659260841701"/>
      </right>
      <top style="medium">
        <color indexed="64"/>
      </top>
      <bottom style="medium">
        <color indexed="64"/>
      </bottom>
      <diagonal/>
    </border>
    <border>
      <left style="thin">
        <color theme="3" tint="-0.24994659260841701"/>
      </left>
      <right style="thin">
        <color theme="3" tint="-0.24994659260841701"/>
      </right>
      <top style="medium">
        <color indexed="64"/>
      </top>
      <bottom style="medium">
        <color indexed="64"/>
      </bottom>
      <diagonal/>
    </border>
    <border>
      <left/>
      <right style="thin">
        <color theme="3" tint="-0.24994659260841701"/>
      </right>
      <top style="thin">
        <color theme="3" tint="-0.24994659260841701"/>
      </top>
      <bottom style="thin">
        <color theme="3" tint="-0.24994659260841701"/>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medium">
        <color theme="3" tint="-0.499984740745262"/>
      </left>
      <right/>
      <top style="medium">
        <color theme="3" tint="-0.499984740745262"/>
      </top>
      <bottom style="medium">
        <color theme="3" tint="-0.499984740745262"/>
      </bottom>
      <diagonal/>
    </border>
    <border>
      <left/>
      <right/>
      <top style="medium">
        <color theme="3" tint="-0.499984740745262"/>
      </top>
      <bottom style="medium">
        <color theme="3" tint="-0.499984740745262"/>
      </bottom>
      <diagonal/>
    </border>
    <border>
      <left/>
      <right style="medium">
        <color theme="3" tint="-0.499984740745262"/>
      </right>
      <top style="medium">
        <color theme="3" tint="-0.499984740745262"/>
      </top>
      <bottom style="medium">
        <color theme="3" tint="-0.499984740745262"/>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theme="3" tint="-0.24994659260841701"/>
      </left>
      <right style="thin">
        <color theme="3" tint="-0.24994659260841701"/>
      </right>
      <top style="medium">
        <color indexed="64"/>
      </top>
      <bottom style="thin">
        <color theme="3" tint="-0.2499465926084170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theme="3" tint="-0.24994659260841701"/>
      </left>
      <right style="thin">
        <color theme="3" tint="-0.24994659260841701"/>
      </right>
      <top style="thin">
        <color theme="3" tint="-0.24994659260841701"/>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3" tint="-0.24994659260841701"/>
      </left>
      <right style="thin">
        <color theme="3" tint="-0.24994659260841701"/>
      </right>
      <top/>
      <bottom style="thin">
        <color theme="3" tint="-0.24994659260841701"/>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3" tint="-0.24994659260841701"/>
      </left>
      <right style="thin">
        <color theme="3" tint="-0.24994659260841701"/>
      </right>
      <top style="thin">
        <color theme="3" tint="-0.24994659260841701"/>
      </top>
      <bottom style="medium">
        <color indexed="64"/>
      </bottom>
      <diagonal/>
    </border>
    <border>
      <left style="medium">
        <color indexed="64"/>
      </left>
      <right style="thin">
        <color indexed="64"/>
      </right>
      <top style="thin">
        <color indexed="64"/>
      </top>
      <bottom/>
      <diagonal/>
    </border>
    <border>
      <left style="thin">
        <color theme="3" tint="-0.24994659260841701"/>
      </left>
      <right style="medium">
        <color indexed="64"/>
      </right>
      <top style="medium">
        <color indexed="64"/>
      </top>
      <bottom style="thin">
        <color theme="3" tint="-0.24994659260841701"/>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theme="3" tint="-0.24994659260841701"/>
      </left>
      <right/>
      <top style="thin">
        <color theme="3" tint="-0.24994659260841701"/>
      </top>
      <bottom style="medium">
        <color indexed="64"/>
      </bottom>
      <diagonal/>
    </border>
    <border>
      <left style="thin">
        <color theme="3" tint="-0.24994659260841701"/>
      </left>
      <right/>
      <top style="thin">
        <color theme="3" tint="-0.24994659260841701"/>
      </top>
      <bottom style="thin">
        <color theme="3" tint="-0.24994659260841701"/>
      </bottom>
      <diagonal/>
    </border>
    <border>
      <left style="thin">
        <color theme="3" tint="-0.24994659260841701"/>
      </left>
      <right style="medium">
        <color indexed="64"/>
      </right>
      <top style="medium">
        <color indexed="64"/>
      </top>
      <bottom/>
      <diagonal/>
    </border>
    <border>
      <left/>
      <right/>
      <top style="thin">
        <color theme="3" tint="-0.24994659260841701"/>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9">
    <xf numFmtId="0" fontId="0" fillId="0" borderId="0"/>
    <xf numFmtId="0" fontId="5" fillId="0" borderId="0"/>
    <xf numFmtId="0" fontId="7" fillId="0" borderId="0" applyAlignment="0">
      <alignment vertical="top" wrapText="1"/>
      <protection locked="0"/>
    </xf>
    <xf numFmtId="0" fontId="1" fillId="0" borderId="0"/>
    <xf numFmtId="43" fontId="1" fillId="0" borderId="0" applyFont="0" applyFill="0" applyBorder="0" applyAlignment="0" applyProtection="0"/>
    <xf numFmtId="9" fontId="1" fillId="0" borderId="0" applyFont="0" applyFill="0" applyBorder="0" applyAlignment="0" applyProtection="0"/>
    <xf numFmtId="0" fontId="8" fillId="5" borderId="3" applyFont="0" applyBorder="0">
      <alignment horizontal="center" wrapText="1"/>
    </xf>
    <xf numFmtId="0" fontId="10" fillId="0" borderId="0"/>
    <xf numFmtId="43" fontId="10" fillId="0" borderId="0" applyFont="0" applyFill="0" applyBorder="0" applyAlignment="0" applyProtection="0"/>
  </cellStyleXfs>
  <cellXfs count="234">
    <xf numFmtId="0" fontId="0" fillId="0" borderId="0" xfId="0"/>
    <xf numFmtId="0" fontId="3" fillId="0" borderId="0" xfId="0" applyFont="1"/>
    <xf numFmtId="0" fontId="1" fillId="0" borderId="0" xfId="3"/>
    <xf numFmtId="0" fontId="6" fillId="3" borderId="1" xfId="3" applyFont="1" applyFill="1" applyBorder="1" applyAlignment="1">
      <alignment horizontal="center" vertical="center"/>
    </xf>
    <xf numFmtId="0" fontId="6" fillId="4" borderId="1" xfId="3" applyFont="1" applyFill="1" applyBorder="1"/>
    <xf numFmtId="164" fontId="6" fillId="4" borderId="1" xfId="3" applyNumberFormat="1" applyFont="1" applyFill="1" applyBorder="1"/>
    <xf numFmtId="164" fontId="1" fillId="4" borderId="1" xfId="3" applyNumberFormat="1" applyFill="1" applyBorder="1"/>
    <xf numFmtId="164" fontId="1" fillId="2" borderId="1" xfId="4" applyNumberFormat="1" applyFont="1" applyFill="1" applyBorder="1"/>
    <xf numFmtId="17" fontId="6" fillId="2" borderId="1" xfId="3" applyNumberFormat="1" applyFont="1" applyFill="1" applyBorder="1" applyAlignment="1">
      <alignment horizontal="left"/>
    </xf>
    <xf numFmtId="164" fontId="1" fillId="2" borderId="1" xfId="4" applyNumberFormat="1" applyFont="1" applyFill="1" applyBorder="1" applyAlignment="1">
      <alignment vertical="center" wrapText="1"/>
    </xf>
    <xf numFmtId="0" fontId="6" fillId="2" borderId="1" xfId="3" applyFont="1" applyFill="1" applyBorder="1" applyAlignment="1">
      <alignment vertical="center" wrapText="1"/>
    </xf>
    <xf numFmtId="0" fontId="1" fillId="0" borderId="0" xfId="3" applyAlignment="1">
      <alignment vertical="center"/>
    </xf>
    <xf numFmtId="0" fontId="11" fillId="0" borderId="0" xfId="3" applyFont="1" applyAlignment="1">
      <alignment vertical="center"/>
    </xf>
    <xf numFmtId="0" fontId="11" fillId="0" borderId="0" xfId="3" applyFont="1"/>
    <xf numFmtId="0" fontId="4" fillId="0" borderId="0" xfId="3" applyFont="1"/>
    <xf numFmtId="0" fontId="12" fillId="5" borderId="6" xfId="6" applyFont="1" applyBorder="1" applyAlignment="1">
      <alignment horizontal="center" vertical="top" wrapText="1"/>
    </xf>
    <xf numFmtId="0" fontId="12" fillId="0" borderId="6" xfId="6" applyFont="1" applyFill="1" applyBorder="1" applyAlignment="1">
      <alignment horizontal="center" vertical="top" wrapText="1"/>
    </xf>
    <xf numFmtId="0" fontId="2" fillId="2" borderId="0" xfId="7" applyFont="1" applyFill="1" applyProtection="1">
      <protection locked="0"/>
    </xf>
    <xf numFmtId="0" fontId="13" fillId="2" borderId="0" xfId="7" applyFont="1" applyFill="1" applyProtection="1">
      <protection locked="0"/>
    </xf>
    <xf numFmtId="164" fontId="12" fillId="7" borderId="21" xfId="8" applyNumberFormat="1" applyFont="1" applyFill="1" applyBorder="1" applyAlignment="1" applyProtection="1">
      <alignment horizontal="right" vertical="center"/>
    </xf>
    <xf numFmtId="0" fontId="12" fillId="7" borderId="21" xfId="7" applyFont="1" applyFill="1" applyBorder="1" applyAlignment="1">
      <alignment horizontal="center" vertical="center"/>
    </xf>
    <xf numFmtId="0" fontId="12" fillId="2" borderId="10" xfId="7" applyFont="1" applyFill="1" applyBorder="1" applyAlignment="1">
      <alignment horizontal="center"/>
    </xf>
    <xf numFmtId="0" fontId="12" fillId="0" borderId="1" xfId="7" applyFont="1" applyBorder="1"/>
    <xf numFmtId="0" fontId="12" fillId="2" borderId="1" xfId="7" applyFont="1" applyFill="1" applyBorder="1" applyAlignment="1">
      <alignment horizontal="center"/>
    </xf>
    <xf numFmtId="0" fontId="12" fillId="2" borderId="1" xfId="7" applyFont="1" applyFill="1" applyBorder="1"/>
    <xf numFmtId="164" fontId="13" fillId="2" borderId="0" xfId="8" applyNumberFormat="1" applyFont="1" applyFill="1" applyAlignment="1" applyProtection="1">
      <alignment horizontal="right"/>
      <protection locked="0"/>
    </xf>
    <xf numFmtId="164" fontId="13" fillId="2" borderId="0" xfId="8" applyNumberFormat="1" applyFont="1" applyFill="1" applyProtection="1">
      <protection locked="0"/>
    </xf>
    <xf numFmtId="0" fontId="13" fillId="2" borderId="0" xfId="7" applyFont="1" applyFill="1"/>
    <xf numFmtId="164" fontId="12" fillId="7" borderId="20" xfId="8" applyNumberFormat="1" applyFont="1" applyFill="1" applyBorder="1" applyAlignment="1" applyProtection="1">
      <alignment horizontal="right" vertical="center"/>
    </xf>
    <xf numFmtId="0" fontId="13" fillId="8" borderId="36" xfId="7" applyFont="1" applyFill="1" applyBorder="1" applyAlignment="1">
      <alignment horizontal="center" vertical="center"/>
    </xf>
    <xf numFmtId="0" fontId="9" fillId="2" borderId="0" xfId="7" applyFont="1" applyFill="1" applyProtection="1">
      <protection locked="0"/>
    </xf>
    <xf numFmtId="0" fontId="12" fillId="2" borderId="0" xfId="7" applyFont="1" applyFill="1" applyProtection="1">
      <protection locked="0"/>
    </xf>
    <xf numFmtId="164" fontId="13" fillId="2" borderId="0" xfId="8" applyNumberFormat="1" applyFont="1" applyFill="1" applyAlignment="1" applyProtection="1">
      <alignment horizontal="center"/>
      <protection locked="0"/>
    </xf>
    <xf numFmtId="0" fontId="13" fillId="2" borderId="0" xfId="7" applyFont="1" applyFill="1" applyAlignment="1">
      <alignment horizontal="center"/>
    </xf>
    <xf numFmtId="164" fontId="13" fillId="7" borderId="35" xfId="8" applyNumberFormat="1" applyFont="1" applyFill="1" applyBorder="1" applyAlignment="1" applyProtection="1">
      <alignment horizontal="right" vertical="center"/>
      <protection locked="0"/>
    </xf>
    <xf numFmtId="164" fontId="13" fillId="8" borderId="33" xfId="8" applyNumberFormat="1" applyFont="1" applyFill="1" applyBorder="1" applyAlignment="1" applyProtection="1">
      <alignment horizontal="right" vertical="center"/>
      <protection locked="0"/>
    </xf>
    <xf numFmtId="0" fontId="13" fillId="2" borderId="33" xfId="7" applyFont="1" applyFill="1" applyBorder="1" applyAlignment="1">
      <alignment horizontal="center"/>
    </xf>
    <xf numFmtId="0" fontId="13" fillId="2" borderId="37" xfId="7" applyFont="1" applyFill="1" applyBorder="1" applyAlignment="1">
      <alignment horizontal="left" indent="1"/>
    </xf>
    <xf numFmtId="164" fontId="13" fillId="7" borderId="30" xfId="8" applyNumberFormat="1" applyFont="1" applyFill="1" applyBorder="1" applyAlignment="1" applyProtection="1">
      <alignment horizontal="right" vertical="center"/>
      <protection locked="0"/>
    </xf>
    <xf numFmtId="164" fontId="13" fillId="8" borderId="1" xfId="8" applyNumberFormat="1" applyFont="1" applyFill="1" applyBorder="1" applyAlignment="1" applyProtection="1">
      <alignment horizontal="right" vertical="center"/>
      <protection locked="0"/>
    </xf>
    <xf numFmtId="0" fontId="13" fillId="2" borderId="1" xfId="7" applyFont="1" applyFill="1" applyBorder="1" applyAlignment="1">
      <alignment horizontal="center"/>
    </xf>
    <xf numFmtId="0" fontId="13" fillId="2" borderId="38" xfId="7" applyFont="1" applyFill="1" applyBorder="1" applyAlignment="1">
      <alignment horizontal="left" indent="1"/>
    </xf>
    <xf numFmtId="164" fontId="12" fillId="7" borderId="29" xfId="8" applyNumberFormat="1" applyFont="1" applyFill="1" applyBorder="1" applyAlignment="1" applyProtection="1">
      <alignment horizontal="right" vertical="center"/>
      <protection locked="0"/>
    </xf>
    <xf numFmtId="164" fontId="12" fillId="7" borderId="26" xfId="8" applyNumberFormat="1" applyFont="1" applyFill="1" applyBorder="1" applyAlignment="1" applyProtection="1">
      <alignment horizontal="right" vertical="center"/>
    </xf>
    <xf numFmtId="0" fontId="12" fillId="2" borderId="26" xfId="7" applyFont="1" applyFill="1" applyBorder="1" applyAlignment="1">
      <alignment horizontal="center"/>
    </xf>
    <xf numFmtId="0" fontId="12" fillId="2" borderId="39" xfId="7" applyFont="1" applyFill="1" applyBorder="1"/>
    <xf numFmtId="164" fontId="13" fillId="8" borderId="40" xfId="8" applyNumberFormat="1" applyFont="1" applyFill="1" applyBorder="1" applyAlignment="1" applyProtection="1">
      <alignment horizontal="right" vertical="center"/>
      <protection locked="0"/>
    </xf>
    <xf numFmtId="164" fontId="13" fillId="8" borderId="31" xfId="8" applyNumberFormat="1" applyFont="1" applyFill="1" applyBorder="1" applyAlignment="1" applyProtection="1">
      <alignment horizontal="right" vertical="center"/>
      <protection locked="0"/>
    </xf>
    <xf numFmtId="0" fontId="13" fillId="2" borderId="6" xfId="7" applyFont="1" applyFill="1" applyBorder="1" applyAlignment="1">
      <alignment horizontal="center"/>
    </xf>
    <xf numFmtId="0" fontId="13" fillId="2" borderId="41" xfId="7" applyFont="1" applyFill="1" applyBorder="1" applyAlignment="1">
      <alignment horizontal="left" indent="1"/>
    </xf>
    <xf numFmtId="164" fontId="13" fillId="8" borderId="21" xfId="8" applyNumberFormat="1" applyFont="1" applyFill="1" applyBorder="1" applyAlignment="1" applyProtection="1">
      <alignment horizontal="right" vertical="center"/>
      <protection locked="0"/>
    </xf>
    <xf numFmtId="164" fontId="12" fillId="7" borderId="42" xfId="8" applyNumberFormat="1" applyFont="1" applyFill="1" applyBorder="1" applyAlignment="1" applyProtection="1">
      <alignment horizontal="right" vertical="center"/>
      <protection locked="0"/>
    </xf>
    <xf numFmtId="164" fontId="12" fillId="7" borderId="28" xfId="8" applyNumberFormat="1" applyFont="1" applyFill="1" applyBorder="1" applyAlignment="1" applyProtection="1">
      <alignment horizontal="right" vertical="center"/>
    </xf>
    <xf numFmtId="0" fontId="12" fillId="2" borderId="9" xfId="7" applyFont="1" applyFill="1" applyBorder="1" applyAlignment="1" applyProtection="1">
      <alignment horizontal="center" vertical="center" wrapText="1"/>
      <protection locked="0"/>
    </xf>
    <xf numFmtId="0" fontId="12" fillId="2" borderId="43" xfId="7" applyFont="1" applyFill="1" applyBorder="1" applyAlignment="1">
      <alignment horizontal="center" vertical="center" wrapText="1"/>
    </xf>
    <xf numFmtId="0" fontId="12" fillId="2" borderId="44" xfId="7" applyFont="1" applyFill="1" applyBorder="1" applyAlignment="1">
      <alignment horizontal="center" vertical="center" wrapText="1"/>
    </xf>
    <xf numFmtId="0" fontId="12" fillId="2" borderId="0" xfId="7" applyFont="1" applyFill="1"/>
    <xf numFmtId="0" fontId="13" fillId="2" borderId="0" xfId="7" applyFont="1" applyFill="1" applyAlignment="1" applyProtection="1">
      <alignment horizontal="right"/>
      <protection locked="0"/>
    </xf>
    <xf numFmtId="0" fontId="13" fillId="2" borderId="0" xfId="7" applyFont="1" applyFill="1" applyAlignment="1" applyProtection="1">
      <alignment horizontal="center"/>
      <protection locked="0"/>
    </xf>
    <xf numFmtId="0" fontId="12" fillId="0" borderId="1" xfId="7" applyFont="1" applyBorder="1" applyAlignment="1">
      <alignment horizontal="center"/>
    </xf>
    <xf numFmtId="0" fontId="13" fillId="0" borderId="0" xfId="7" applyFont="1" applyAlignment="1">
      <alignment horizontal="center"/>
    </xf>
    <xf numFmtId="0" fontId="13" fillId="2" borderId="26" xfId="7" applyFont="1" applyFill="1" applyBorder="1" applyAlignment="1">
      <alignment horizontal="center"/>
    </xf>
    <xf numFmtId="0" fontId="12" fillId="0" borderId="39" xfId="7" applyFont="1" applyBorder="1"/>
    <xf numFmtId="164" fontId="13" fillId="2" borderId="0" xfId="8" applyNumberFormat="1" applyFont="1" applyFill="1" applyBorder="1" applyAlignment="1" applyProtection="1">
      <alignment horizontal="right" vertical="center"/>
      <protection locked="0"/>
    </xf>
    <xf numFmtId="164" fontId="13" fillId="2" borderId="0" xfId="8" applyNumberFormat="1" applyFont="1" applyFill="1" applyBorder="1" applyAlignment="1" applyProtection="1">
      <alignment horizontal="right"/>
      <protection locked="0"/>
    </xf>
    <xf numFmtId="164" fontId="13" fillId="2" borderId="0" xfId="8" applyNumberFormat="1" applyFont="1" applyFill="1" applyBorder="1" applyAlignment="1" applyProtection="1">
      <alignment horizontal="center"/>
      <protection locked="0"/>
    </xf>
    <xf numFmtId="0" fontId="13" fillId="2" borderId="0" xfId="7" applyFont="1" applyFill="1" applyAlignment="1">
      <alignment horizontal="left" indent="1"/>
    </xf>
    <xf numFmtId="164" fontId="13" fillId="8" borderId="45" xfId="8" applyNumberFormat="1" applyFont="1" applyFill="1" applyBorder="1" applyAlignment="1" applyProtection="1">
      <alignment horizontal="right" vertical="center"/>
      <protection locked="0"/>
    </xf>
    <xf numFmtId="0" fontId="13" fillId="0" borderId="37" xfId="7" applyFont="1" applyBorder="1" applyAlignment="1">
      <alignment horizontal="left" indent="1"/>
    </xf>
    <xf numFmtId="164" fontId="13" fillId="8" borderId="46" xfId="8" applyNumberFormat="1" applyFont="1" applyFill="1" applyBorder="1" applyAlignment="1" applyProtection="1">
      <alignment horizontal="right" vertical="center"/>
      <protection locked="0"/>
    </xf>
    <xf numFmtId="164" fontId="13" fillId="7" borderId="47" xfId="8" applyNumberFormat="1" applyFont="1" applyFill="1" applyBorder="1" applyAlignment="1" applyProtection="1">
      <alignment horizontal="right" vertical="center"/>
    </xf>
    <xf numFmtId="0" fontId="12" fillId="2" borderId="9" xfId="7" applyFont="1" applyFill="1" applyBorder="1" applyAlignment="1">
      <alignment horizontal="center" vertical="center"/>
    </xf>
    <xf numFmtId="0" fontId="12" fillId="2" borderId="43" xfId="7" applyFont="1" applyFill="1" applyBorder="1" applyAlignment="1">
      <alignment horizontal="center" vertical="center"/>
    </xf>
    <xf numFmtId="0" fontId="12" fillId="2" borderId="44" xfId="7" applyFont="1" applyFill="1" applyBorder="1" applyAlignment="1">
      <alignment horizontal="center" vertical="center"/>
    </xf>
    <xf numFmtId="0" fontId="12" fillId="2" borderId="11" xfId="7" applyFont="1" applyFill="1" applyBorder="1" applyAlignment="1">
      <alignment horizontal="center" vertical="center" wrapText="1"/>
    </xf>
    <xf numFmtId="0" fontId="12" fillId="2" borderId="0" xfId="7" applyFont="1" applyFill="1" applyAlignment="1">
      <alignment horizontal="center"/>
    </xf>
    <xf numFmtId="0" fontId="13" fillId="2" borderId="0" xfId="7" applyFont="1" applyFill="1" applyAlignment="1">
      <alignment horizontal="right"/>
    </xf>
    <xf numFmtId="0" fontId="13" fillId="2" borderId="0" xfId="7" applyFont="1" applyFill="1" applyAlignment="1">
      <alignment vertical="center"/>
    </xf>
    <xf numFmtId="0" fontId="14" fillId="2" borderId="0" xfId="7" applyFont="1" applyFill="1" applyAlignment="1">
      <alignment vertical="center"/>
    </xf>
    <xf numFmtId="0" fontId="15" fillId="2" borderId="0" xfId="7" quotePrefix="1" applyFont="1" applyFill="1" applyAlignment="1">
      <alignment vertical="center"/>
    </xf>
    <xf numFmtId="0" fontId="13" fillId="10" borderId="48" xfId="7" applyFont="1" applyFill="1" applyBorder="1" applyAlignment="1">
      <alignment horizontal="center" vertical="center"/>
    </xf>
    <xf numFmtId="0" fontId="13" fillId="9" borderId="21" xfId="7" applyFont="1" applyFill="1" applyBorder="1" applyAlignment="1">
      <alignment horizontal="center" vertical="center"/>
    </xf>
    <xf numFmtId="0" fontId="13" fillId="7" borderId="21" xfId="7" applyFont="1" applyFill="1" applyBorder="1" applyAlignment="1">
      <alignment horizontal="center" vertical="center"/>
    </xf>
    <xf numFmtId="0" fontId="13" fillId="8" borderId="21" xfId="7" applyFont="1" applyFill="1" applyBorder="1" applyAlignment="1">
      <alignment horizontal="center" vertical="center"/>
    </xf>
    <xf numFmtId="0" fontId="13" fillId="11" borderId="21" xfId="7" applyFont="1" applyFill="1" applyBorder="1" applyAlignment="1">
      <alignment horizontal="center" vertical="center"/>
    </xf>
    <xf numFmtId="0" fontId="2" fillId="2" borderId="0" xfId="7" applyFont="1" applyFill="1"/>
    <xf numFmtId="164" fontId="13" fillId="2" borderId="0" xfId="8" applyNumberFormat="1" applyFont="1" applyFill="1" applyAlignment="1">
      <alignment horizontal="right"/>
    </xf>
    <xf numFmtId="164" fontId="13" fillId="2" borderId="0" xfId="8" applyNumberFormat="1" applyFont="1" applyFill="1"/>
    <xf numFmtId="0" fontId="9" fillId="2" borderId="0" xfId="7" applyFont="1" applyFill="1"/>
    <xf numFmtId="164" fontId="13" fillId="2" borderId="0" xfId="8" applyNumberFormat="1" applyFont="1" applyFill="1" applyAlignment="1">
      <alignment horizontal="center"/>
    </xf>
    <xf numFmtId="164" fontId="13" fillId="7" borderId="35" xfId="8" applyNumberFormat="1" applyFont="1" applyFill="1" applyBorder="1" applyAlignment="1" applyProtection="1">
      <alignment horizontal="right" vertical="center"/>
    </xf>
    <xf numFmtId="164" fontId="13" fillId="7" borderId="30" xfId="8" applyNumberFormat="1" applyFont="1" applyFill="1" applyBorder="1" applyAlignment="1" applyProtection="1">
      <alignment horizontal="right" vertical="center"/>
    </xf>
    <xf numFmtId="164" fontId="12" fillId="7" borderId="29" xfId="8" applyNumberFormat="1" applyFont="1" applyFill="1" applyBorder="1" applyAlignment="1" applyProtection="1">
      <alignment horizontal="right" vertical="center"/>
    </xf>
    <xf numFmtId="164" fontId="12" fillId="7" borderId="42" xfId="8" applyNumberFormat="1" applyFont="1" applyFill="1" applyBorder="1" applyAlignment="1" applyProtection="1">
      <alignment horizontal="right" vertical="center"/>
    </xf>
    <xf numFmtId="0" fontId="12" fillId="2" borderId="9" xfId="7" applyFont="1" applyFill="1" applyBorder="1" applyAlignment="1">
      <alignment horizontal="center" vertical="center" wrapText="1"/>
    </xf>
    <xf numFmtId="0" fontId="13" fillId="0" borderId="1" xfId="7" applyFont="1" applyBorder="1" applyAlignment="1">
      <alignment horizontal="center"/>
    </xf>
    <xf numFmtId="164" fontId="13" fillId="2" borderId="0" xfId="8" applyNumberFormat="1" applyFont="1" applyFill="1" applyBorder="1" applyAlignment="1" applyProtection="1">
      <alignment horizontal="right" vertical="center"/>
    </xf>
    <xf numFmtId="164" fontId="13" fillId="2" borderId="0" xfId="8" applyNumberFormat="1" applyFont="1" applyFill="1" applyBorder="1" applyAlignment="1">
      <alignment horizontal="right"/>
    </xf>
    <xf numFmtId="164" fontId="13" fillId="2" borderId="0" xfId="8" applyNumberFormat="1" applyFont="1" applyFill="1" applyBorder="1" applyAlignment="1">
      <alignment horizontal="center"/>
    </xf>
    <xf numFmtId="0" fontId="10" fillId="0" borderId="0" xfId="7"/>
    <xf numFmtId="0" fontId="10" fillId="2" borderId="0" xfId="7" applyFill="1"/>
    <xf numFmtId="10" fontId="12" fillId="2" borderId="1" xfId="7" applyNumberFormat="1" applyFont="1" applyFill="1" applyBorder="1" applyAlignment="1">
      <alignment horizontal="right"/>
    </xf>
    <xf numFmtId="10" fontId="12" fillId="7" borderId="21" xfId="7" applyNumberFormat="1" applyFont="1" applyFill="1" applyBorder="1" applyAlignment="1">
      <alignment horizontal="right" vertical="center"/>
    </xf>
    <xf numFmtId="10" fontId="13" fillId="6" borderId="1" xfId="7" applyNumberFormat="1" applyFont="1" applyFill="1" applyBorder="1" applyAlignment="1">
      <alignment horizontal="right"/>
    </xf>
    <xf numFmtId="10" fontId="12" fillId="6" borderId="1" xfId="7" applyNumberFormat="1" applyFont="1" applyFill="1" applyBorder="1" applyAlignment="1">
      <alignment horizontal="right"/>
    </xf>
    <xf numFmtId="0" fontId="12" fillId="2" borderId="4" xfId="7" applyFont="1" applyFill="1" applyBorder="1" applyAlignment="1">
      <alignment horizontal="right"/>
    </xf>
    <xf numFmtId="0" fontId="13" fillId="6" borderId="0" xfId="7" applyFont="1" applyFill="1" applyAlignment="1">
      <alignment horizontal="right"/>
    </xf>
    <xf numFmtId="164" fontId="12" fillId="2" borderId="1" xfId="8" applyNumberFormat="1" applyFont="1" applyFill="1" applyBorder="1" applyAlignment="1">
      <alignment horizontal="right"/>
    </xf>
    <xf numFmtId="164" fontId="12" fillId="7" borderId="21" xfId="8" applyNumberFormat="1" applyFont="1" applyFill="1" applyBorder="1" applyAlignment="1">
      <alignment horizontal="right" vertical="center"/>
    </xf>
    <xf numFmtId="164" fontId="13" fillId="6" borderId="1" xfId="8" applyNumberFormat="1" applyFont="1" applyFill="1" applyBorder="1" applyAlignment="1">
      <alignment horizontal="right"/>
    </xf>
    <xf numFmtId="164" fontId="12" fillId="6" borderId="1" xfId="8" applyNumberFormat="1" applyFont="1" applyFill="1" applyBorder="1" applyAlignment="1">
      <alignment horizontal="right"/>
    </xf>
    <xf numFmtId="164" fontId="13" fillId="6" borderId="0" xfId="8" applyNumberFormat="1" applyFont="1" applyFill="1" applyAlignment="1">
      <alignment horizontal="right"/>
    </xf>
    <xf numFmtId="164" fontId="12" fillId="2" borderId="0" xfId="8" applyNumberFormat="1" applyFont="1" applyFill="1" applyAlignment="1">
      <alignment horizontal="right"/>
    </xf>
    <xf numFmtId="0" fontId="12" fillId="2" borderId="0" xfId="7" applyFont="1" applyFill="1" applyAlignment="1">
      <alignment horizontal="right"/>
    </xf>
    <xf numFmtId="164" fontId="12" fillId="2" borderId="35" xfId="8" applyNumberFormat="1" applyFont="1" applyFill="1" applyBorder="1" applyAlignment="1">
      <alignment horizontal="right"/>
    </xf>
    <xf numFmtId="164" fontId="12" fillId="2" borderId="33" xfId="8" applyNumberFormat="1" applyFont="1" applyFill="1" applyBorder="1" applyAlignment="1">
      <alignment horizontal="right"/>
    </xf>
    <xf numFmtId="164" fontId="13" fillId="6" borderId="33" xfId="8" applyNumberFormat="1" applyFont="1" applyFill="1" applyBorder="1" applyAlignment="1">
      <alignment horizontal="right"/>
    </xf>
    <xf numFmtId="0" fontId="12" fillId="2" borderId="34" xfId="7" applyFont="1" applyFill="1" applyBorder="1" applyAlignment="1">
      <alignment horizontal="right"/>
    </xf>
    <xf numFmtId="164" fontId="13" fillId="8" borderId="20" xfId="8" applyNumberFormat="1" applyFont="1" applyFill="1" applyBorder="1" applyAlignment="1" applyProtection="1">
      <alignment horizontal="right" vertical="center"/>
      <protection locked="0"/>
    </xf>
    <xf numFmtId="164" fontId="12" fillId="2" borderId="32" xfId="8" applyNumberFormat="1" applyFont="1" applyFill="1" applyBorder="1" applyAlignment="1">
      <alignment horizontal="right"/>
    </xf>
    <xf numFmtId="164" fontId="12" fillId="2" borderId="6" xfId="8" applyNumberFormat="1" applyFont="1" applyFill="1" applyBorder="1" applyAlignment="1">
      <alignment horizontal="right"/>
    </xf>
    <xf numFmtId="164" fontId="13" fillId="6" borderId="6" xfId="8" applyNumberFormat="1" applyFont="1" applyFill="1" applyBorder="1" applyAlignment="1">
      <alignment horizontal="right"/>
    </xf>
    <xf numFmtId="0" fontId="12" fillId="2" borderId="2" xfId="7" applyFont="1" applyFill="1" applyBorder="1" applyAlignment="1">
      <alignment horizontal="right"/>
    </xf>
    <xf numFmtId="164" fontId="12" fillId="2" borderId="30" xfId="8" applyNumberFormat="1" applyFont="1" applyFill="1" applyBorder="1" applyAlignment="1">
      <alignment horizontal="right"/>
    </xf>
    <xf numFmtId="0" fontId="13" fillId="2" borderId="1" xfId="7" applyFont="1" applyFill="1" applyBorder="1"/>
    <xf numFmtId="164" fontId="12" fillId="2" borderId="29" xfId="8" applyNumberFormat="1" applyFont="1" applyFill="1" applyBorder="1" applyAlignment="1">
      <alignment horizontal="right"/>
    </xf>
    <xf numFmtId="164" fontId="12" fillId="7" borderId="28" xfId="8" applyNumberFormat="1" applyFont="1" applyFill="1" applyBorder="1" applyAlignment="1">
      <alignment horizontal="right" vertical="center"/>
    </xf>
    <xf numFmtId="164" fontId="12" fillId="2" borderId="26" xfId="8" applyNumberFormat="1" applyFont="1" applyFill="1" applyBorder="1" applyAlignment="1">
      <alignment horizontal="right"/>
    </xf>
    <xf numFmtId="164" fontId="13" fillId="6" borderId="26" xfId="8" applyNumberFormat="1" applyFont="1" applyFill="1" applyBorder="1" applyAlignment="1">
      <alignment horizontal="right"/>
    </xf>
    <xf numFmtId="164" fontId="12" fillId="6" borderId="26" xfId="8" applyNumberFormat="1" applyFont="1" applyFill="1" applyBorder="1" applyAlignment="1">
      <alignment horizontal="right"/>
    </xf>
    <xf numFmtId="0" fontId="12" fillId="2" borderId="27" xfId="7" applyFont="1" applyFill="1" applyBorder="1" applyAlignment="1">
      <alignment horizontal="right"/>
    </xf>
    <xf numFmtId="0" fontId="12" fillId="2" borderId="15" xfId="7" applyFont="1" applyFill="1" applyBorder="1" applyAlignment="1">
      <alignment horizontal="center"/>
    </xf>
    <xf numFmtId="0" fontId="12" fillId="2" borderId="25" xfId="7" applyFont="1" applyFill="1" applyBorder="1"/>
    <xf numFmtId="0" fontId="12" fillId="2" borderId="1" xfId="7" applyFont="1" applyFill="1" applyBorder="1" applyAlignment="1">
      <alignment horizontal="right"/>
    </xf>
    <xf numFmtId="0" fontId="13" fillId="2" borderId="1" xfId="7" applyFont="1" applyFill="1" applyBorder="1" applyAlignment="1">
      <alignment horizontal="left" indent="1"/>
    </xf>
    <xf numFmtId="0" fontId="12" fillId="6" borderId="0" xfId="7" applyFont="1" applyFill="1" applyAlignment="1">
      <alignment horizontal="right"/>
    </xf>
    <xf numFmtId="0" fontId="12" fillId="2" borderId="0" xfId="7" applyFont="1" applyFill="1" applyAlignment="1">
      <alignment horizontal="center" vertical="center"/>
    </xf>
    <xf numFmtId="0" fontId="12" fillId="2" borderId="8" xfId="7" applyFont="1" applyFill="1" applyBorder="1" applyAlignment="1">
      <alignment horizontal="center"/>
    </xf>
    <xf numFmtId="0" fontId="12" fillId="6" borderId="8" xfId="7" applyFont="1" applyFill="1" applyBorder="1" applyAlignment="1">
      <alignment horizontal="right"/>
    </xf>
    <xf numFmtId="0" fontId="12" fillId="2" borderId="24" xfId="7" applyFont="1" applyFill="1" applyBorder="1" applyAlignment="1">
      <alignment horizontal="center"/>
    </xf>
    <xf numFmtId="0" fontId="12" fillId="2" borderId="23" xfId="7" applyFont="1" applyFill="1" applyBorder="1" applyAlignment="1">
      <alignment horizontal="center" vertical="center"/>
    </xf>
    <xf numFmtId="0" fontId="12" fillId="2" borderId="22" xfId="7" applyFont="1" applyFill="1" applyBorder="1" applyAlignment="1">
      <alignment horizontal="center" vertical="center"/>
    </xf>
    <xf numFmtId="0" fontId="2" fillId="2" borderId="0" xfId="7" applyFont="1" applyFill="1" applyAlignment="1">
      <alignment horizontal="center"/>
    </xf>
    <xf numFmtId="0" fontId="13" fillId="2" borderId="1" xfId="7" applyFont="1" applyFill="1" applyBorder="1" applyAlignment="1">
      <alignment horizontal="right"/>
    </xf>
    <xf numFmtId="164" fontId="13" fillId="2" borderId="1" xfId="8" applyNumberFormat="1" applyFont="1" applyFill="1" applyBorder="1" applyAlignment="1">
      <alignment horizontal="right"/>
    </xf>
    <xf numFmtId="0" fontId="13" fillId="6" borderId="1" xfId="7" applyFont="1" applyFill="1" applyBorder="1" applyAlignment="1">
      <alignment horizontal="right"/>
    </xf>
    <xf numFmtId="0" fontId="12" fillId="6" borderId="1" xfId="7" applyFont="1" applyFill="1" applyBorder="1" applyAlignment="1">
      <alignment horizontal="right"/>
    </xf>
    <xf numFmtId="164" fontId="12" fillId="2" borderId="4" xfId="8" applyNumberFormat="1" applyFont="1" applyFill="1" applyBorder="1" applyAlignment="1">
      <alignment horizontal="right"/>
    </xf>
    <xf numFmtId="9" fontId="13" fillId="2" borderId="1" xfId="7" applyNumberFormat="1" applyFont="1" applyFill="1" applyBorder="1" applyAlignment="1">
      <alignment horizontal="right"/>
    </xf>
    <xf numFmtId="164" fontId="13" fillId="7" borderId="21" xfId="8" applyNumberFormat="1" applyFont="1" applyFill="1" applyBorder="1" applyAlignment="1">
      <alignment horizontal="right" vertical="center"/>
    </xf>
    <xf numFmtId="9" fontId="13" fillId="0" borderId="1" xfId="7" applyNumberFormat="1" applyFont="1" applyBorder="1" applyAlignment="1">
      <alignment horizontal="right"/>
    </xf>
    <xf numFmtId="0" fontId="13" fillId="2" borderId="1" xfId="7" applyFont="1" applyFill="1" applyBorder="1" applyAlignment="1">
      <alignment horizontal="center" wrapText="1"/>
    </xf>
    <xf numFmtId="0" fontId="13" fillId="2" borderId="1" xfId="7" applyFont="1" applyFill="1" applyBorder="1" applyAlignment="1">
      <alignment wrapText="1"/>
    </xf>
    <xf numFmtId="9" fontId="13" fillId="2" borderId="0" xfId="7" applyNumberFormat="1" applyFont="1" applyFill="1" applyAlignment="1">
      <alignment horizontal="right"/>
    </xf>
    <xf numFmtId="164" fontId="13" fillId="2" borderId="0" xfId="8" applyNumberFormat="1" applyFont="1" applyFill="1" applyAlignment="1">
      <alignment horizontal="right" vertical="center"/>
    </xf>
    <xf numFmtId="164" fontId="13" fillId="2" borderId="21" xfId="8" applyNumberFormat="1" applyFont="1" applyFill="1" applyBorder="1" applyAlignment="1">
      <alignment horizontal="right" vertical="center"/>
    </xf>
    <xf numFmtId="164" fontId="13" fillId="2" borderId="20" xfId="8" applyNumberFormat="1" applyFont="1" applyFill="1" applyBorder="1" applyAlignment="1">
      <alignment horizontal="right" vertical="center"/>
    </xf>
    <xf numFmtId="0" fontId="13" fillId="2" borderId="0" xfId="7" applyFont="1" applyFill="1" applyAlignment="1">
      <alignment horizontal="center" wrapText="1"/>
    </xf>
    <xf numFmtId="0" fontId="13" fillId="2" borderId="0" xfId="7" applyFont="1" applyFill="1" applyAlignment="1">
      <alignment wrapText="1"/>
    </xf>
    <xf numFmtId="9" fontId="13" fillId="2" borderId="1" xfId="7" applyNumberFormat="1" applyFont="1" applyFill="1" applyBorder="1" applyAlignment="1">
      <alignment horizontal="right" vertical="top"/>
    </xf>
    <xf numFmtId="164" fontId="13" fillId="7" borderId="21" xfId="8" applyNumberFormat="1" applyFont="1" applyFill="1" applyBorder="1" applyAlignment="1">
      <alignment horizontal="right" vertical="top"/>
    </xf>
    <xf numFmtId="164" fontId="13" fillId="8" borderId="21" xfId="8" applyNumberFormat="1" applyFont="1" applyFill="1" applyBorder="1" applyAlignment="1" applyProtection="1">
      <alignment horizontal="right" vertical="top"/>
      <protection locked="0"/>
    </xf>
    <xf numFmtId="0" fontId="13" fillId="6" borderId="1" xfId="7" applyFont="1" applyFill="1" applyBorder="1" applyAlignment="1">
      <alignment horizontal="right" vertical="top"/>
    </xf>
    <xf numFmtId="0" fontId="13" fillId="6" borderId="0" xfId="7" applyFont="1" applyFill="1" applyAlignment="1">
      <alignment horizontal="right" vertical="top"/>
    </xf>
    <xf numFmtId="164" fontId="13" fillId="8" borderId="20" xfId="8" applyNumberFormat="1" applyFont="1" applyFill="1" applyBorder="1" applyAlignment="1" applyProtection="1">
      <alignment horizontal="right" vertical="top"/>
      <protection locked="0"/>
    </xf>
    <xf numFmtId="0" fontId="13" fillId="2" borderId="1" xfId="7" applyFont="1" applyFill="1" applyBorder="1" applyAlignment="1">
      <alignment horizontal="center" vertical="top" wrapText="1"/>
    </xf>
    <xf numFmtId="0" fontId="13" fillId="0" borderId="1" xfId="7" applyFont="1" applyBorder="1" applyAlignment="1">
      <alignment horizontal="center" vertical="top" wrapText="1"/>
    </xf>
    <xf numFmtId="0" fontId="13" fillId="2" borderId="1" xfId="7" applyFont="1" applyFill="1" applyBorder="1" applyAlignment="1">
      <alignment vertical="top" wrapText="1"/>
    </xf>
    <xf numFmtId="0" fontId="13" fillId="0" borderId="1" xfId="7" applyFont="1" applyBorder="1" applyAlignment="1">
      <alignment wrapText="1"/>
    </xf>
    <xf numFmtId="0" fontId="12" fillId="2" borderId="9" xfId="7" applyFont="1" applyFill="1" applyBorder="1" applyAlignment="1">
      <alignment horizontal="right"/>
    </xf>
    <xf numFmtId="164" fontId="12" fillId="7" borderId="19" xfId="8" applyNumberFormat="1" applyFont="1" applyFill="1" applyBorder="1" applyAlignment="1">
      <alignment horizontal="right" vertical="center"/>
    </xf>
    <xf numFmtId="164" fontId="12" fillId="7" borderId="18" xfId="8" applyNumberFormat="1" applyFont="1" applyFill="1" applyBorder="1" applyAlignment="1">
      <alignment horizontal="right" vertical="center"/>
    </xf>
    <xf numFmtId="0" fontId="12" fillId="2" borderId="7" xfId="7" applyFont="1" applyFill="1" applyBorder="1"/>
    <xf numFmtId="9" fontId="13" fillId="6" borderId="1" xfId="7" applyNumberFormat="1" applyFont="1" applyFill="1" applyBorder="1" applyAlignment="1">
      <alignment horizontal="right"/>
    </xf>
    <xf numFmtId="0" fontId="13" fillId="0" borderId="1" xfId="7" applyFont="1" applyBorder="1"/>
    <xf numFmtId="164" fontId="13" fillId="7" borderId="21" xfId="8" applyNumberFormat="1" applyFont="1" applyFill="1" applyBorder="1" applyAlignment="1">
      <alignment horizontal="right"/>
    </xf>
    <xf numFmtId="164" fontId="13" fillId="8" borderId="21" xfId="8" applyNumberFormat="1" applyFont="1" applyFill="1" applyBorder="1" applyAlignment="1" applyProtection="1">
      <alignment horizontal="right"/>
      <protection locked="0"/>
    </xf>
    <xf numFmtId="164" fontId="13" fillId="8" borderId="20" xfId="8" applyNumberFormat="1" applyFont="1" applyFill="1" applyBorder="1" applyAlignment="1" applyProtection="1">
      <alignment horizontal="right"/>
      <protection locked="0"/>
    </xf>
    <xf numFmtId="0" fontId="13" fillId="0" borderId="1" xfId="7" applyFont="1" applyBorder="1" applyAlignment="1">
      <alignment vertical="top" wrapText="1"/>
    </xf>
    <xf numFmtId="9" fontId="13" fillId="6" borderId="1" xfId="7" applyNumberFormat="1" applyFont="1" applyFill="1" applyBorder="1" applyAlignment="1">
      <alignment horizontal="right" vertical="top"/>
    </xf>
    <xf numFmtId="0" fontId="13" fillId="2" borderId="1" xfId="7" applyFont="1" applyFill="1" applyBorder="1" applyAlignment="1">
      <alignment horizontal="center" vertical="top"/>
    </xf>
    <xf numFmtId="164" fontId="12" fillId="6" borderId="0" xfId="7" applyNumberFormat="1" applyFont="1" applyFill="1" applyAlignment="1">
      <alignment horizontal="right"/>
    </xf>
    <xf numFmtId="164" fontId="12" fillId="2" borderId="0" xfId="7" applyNumberFormat="1" applyFont="1" applyFill="1" applyAlignment="1">
      <alignment horizontal="right"/>
    </xf>
    <xf numFmtId="164" fontId="12" fillId="6" borderId="8" xfId="7" applyNumberFormat="1" applyFont="1" applyFill="1" applyBorder="1" applyAlignment="1">
      <alignment horizontal="right"/>
    </xf>
    <xf numFmtId="164" fontId="12" fillId="2" borderId="9" xfId="7" applyNumberFormat="1" applyFont="1" applyFill="1" applyBorder="1" applyAlignment="1">
      <alignment horizontal="right"/>
    </xf>
    <xf numFmtId="0" fontId="13" fillId="2" borderId="6" xfId="7" applyFont="1" applyFill="1" applyBorder="1" applyAlignment="1">
      <alignment horizontal="center" vertical="center" wrapText="1"/>
    </xf>
    <xf numFmtId="0" fontId="13" fillId="6" borderId="6" xfId="7" applyFont="1" applyFill="1" applyBorder="1" applyAlignment="1">
      <alignment horizontal="center" vertical="center"/>
    </xf>
    <xf numFmtId="0" fontId="12" fillId="2" borderId="17" xfId="7" applyFont="1" applyFill="1" applyBorder="1" applyAlignment="1">
      <alignment horizontal="center" vertical="center"/>
    </xf>
    <xf numFmtId="0" fontId="12" fillId="2" borderId="16" xfId="7" applyFont="1" applyFill="1" applyBorder="1" applyAlignment="1">
      <alignment horizontal="center" vertical="center"/>
    </xf>
    <xf numFmtId="0" fontId="12" fillId="2" borderId="12" xfId="7" applyFont="1" applyFill="1" applyBorder="1" applyAlignment="1">
      <alignment horizontal="center" vertical="center"/>
    </xf>
    <xf numFmtId="0" fontId="12" fillId="2" borderId="13" xfId="7" applyFont="1" applyFill="1" applyBorder="1" applyAlignment="1">
      <alignment horizontal="center"/>
    </xf>
    <xf numFmtId="0" fontId="14" fillId="2" borderId="0" xfId="7" applyFont="1" applyFill="1" applyAlignment="1">
      <alignment horizontal="center" vertical="center"/>
    </xf>
    <xf numFmtId="0" fontId="17" fillId="0" borderId="0" xfId="0" applyFont="1"/>
    <xf numFmtId="0" fontId="16" fillId="0" borderId="0" xfId="0" applyFont="1"/>
    <xf numFmtId="0" fontId="17" fillId="0" borderId="0" xfId="0" applyFont="1" applyAlignment="1">
      <alignment horizontal="center"/>
    </xf>
    <xf numFmtId="0" fontId="19" fillId="12" borderId="49" xfId="0" applyFont="1" applyFill="1" applyBorder="1" applyAlignment="1">
      <alignment vertical="center" wrapText="1"/>
    </xf>
    <xf numFmtId="0" fontId="20" fillId="0" borderId="50" xfId="0" applyFont="1" applyBorder="1" applyAlignment="1">
      <alignment vertical="center" wrapText="1"/>
    </xf>
    <xf numFmtId="0" fontId="21" fillId="0" borderId="0" xfId="7" applyFont="1"/>
    <xf numFmtId="0" fontId="18" fillId="9" borderId="21" xfId="7" applyFont="1" applyFill="1" applyBorder="1" applyAlignment="1">
      <alignment horizontal="center" vertical="center"/>
    </xf>
    <xf numFmtId="0" fontId="2" fillId="2" borderId="1" xfId="7" applyFont="1" applyFill="1" applyBorder="1"/>
    <xf numFmtId="0" fontId="9" fillId="2" borderId="1" xfId="7" applyFont="1" applyFill="1" applyBorder="1"/>
    <xf numFmtId="0" fontId="2" fillId="2" borderId="1" xfId="7" applyFont="1" applyFill="1" applyBorder="1" applyAlignment="1">
      <alignment horizontal="center"/>
    </xf>
    <xf numFmtId="0" fontId="2" fillId="2" borderId="0" xfId="7" applyFont="1" applyFill="1" applyAlignment="1">
      <alignment vertical="top"/>
    </xf>
    <xf numFmtId="0" fontId="2" fillId="2" borderId="1" xfId="7" applyFont="1" applyFill="1" applyBorder="1" applyAlignment="1">
      <alignment wrapText="1"/>
    </xf>
    <xf numFmtId="0" fontId="9" fillId="2" borderId="1" xfId="7" applyFont="1" applyFill="1" applyBorder="1" applyAlignment="1">
      <alignment wrapText="1"/>
    </xf>
    <xf numFmtId="0" fontId="2" fillId="2" borderId="1" xfId="7" applyFont="1" applyFill="1" applyBorder="1" applyAlignment="1">
      <alignment vertical="top" wrapText="1"/>
    </xf>
    <xf numFmtId="0" fontId="9" fillId="2" borderId="1" xfId="7" applyFont="1" applyFill="1" applyBorder="1" applyAlignment="1">
      <alignment vertical="top"/>
    </xf>
    <xf numFmtId="0" fontId="2" fillId="2" borderId="1" xfId="7" applyFont="1" applyFill="1" applyBorder="1" applyAlignment="1">
      <alignment horizontal="center" vertical="top"/>
    </xf>
    <xf numFmtId="0" fontId="2" fillId="2" borderId="1" xfId="7" applyFont="1" applyFill="1" applyBorder="1" applyAlignment="1">
      <alignment vertical="top"/>
    </xf>
    <xf numFmtId="0" fontId="2" fillId="2" borderId="1" xfId="7" applyFont="1" applyFill="1" applyBorder="1" applyAlignment="1">
      <alignment horizontal="left" vertical="top" wrapText="1"/>
    </xf>
    <xf numFmtId="0" fontId="2" fillId="0" borderId="1" xfId="7" applyFont="1" applyBorder="1" applyAlignment="1">
      <alignment wrapText="1"/>
    </xf>
    <xf numFmtId="0" fontId="2" fillId="0" borderId="1" xfId="7" applyFont="1" applyBorder="1" applyAlignment="1">
      <alignment vertical="top" wrapText="1"/>
    </xf>
    <xf numFmtId="0" fontId="9" fillId="2" borderId="1" xfId="7" applyFont="1" applyFill="1" applyBorder="1" applyAlignment="1">
      <alignment horizontal="center"/>
    </xf>
    <xf numFmtId="0" fontId="2" fillId="2" borderId="1" xfId="7" applyFont="1" applyFill="1" applyBorder="1" applyAlignment="1">
      <alignment horizontal="left"/>
    </xf>
    <xf numFmtId="0" fontId="2" fillId="2" borderId="1" xfId="7" applyFont="1" applyFill="1" applyBorder="1" applyAlignment="1">
      <alignment horizontal="left" vertical="top"/>
    </xf>
    <xf numFmtId="0" fontId="9" fillId="2" borderId="1" xfId="7" applyFont="1" applyFill="1" applyBorder="1" applyAlignment="1">
      <alignment horizontal="left"/>
    </xf>
    <xf numFmtId="0" fontId="9" fillId="2" borderId="0" xfId="7" applyFont="1" applyFill="1" applyAlignment="1">
      <alignment horizontal="center"/>
    </xf>
    <xf numFmtId="0" fontId="2" fillId="2" borderId="0" xfId="7" applyFont="1" applyFill="1" applyAlignment="1">
      <alignment horizontal="left"/>
    </xf>
    <xf numFmtId="164" fontId="12" fillId="7" borderId="30" xfId="8" applyNumberFormat="1" applyFont="1" applyFill="1" applyBorder="1" applyAlignment="1" applyProtection="1">
      <alignment horizontal="right" vertical="center"/>
    </xf>
    <xf numFmtId="164" fontId="12" fillId="7" borderId="30" xfId="8" applyNumberFormat="1" applyFont="1" applyFill="1" applyBorder="1" applyAlignment="1" applyProtection="1">
      <alignment horizontal="right" vertical="center"/>
      <protection locked="0"/>
    </xf>
    <xf numFmtId="0" fontId="22" fillId="2" borderId="0" xfId="7" applyFont="1" applyFill="1"/>
    <xf numFmtId="0" fontId="19" fillId="12" borderId="7" xfId="0" applyFont="1" applyFill="1" applyBorder="1" applyAlignment="1">
      <alignment horizontal="left" vertical="center" wrapText="1"/>
    </xf>
    <xf numFmtId="0" fontId="19" fillId="12" borderId="9" xfId="0" applyFont="1" applyFill="1" applyBorder="1" applyAlignment="1">
      <alignment horizontal="left" vertical="center" wrapText="1"/>
    </xf>
    <xf numFmtId="0" fontId="12" fillId="2" borderId="12" xfId="7" applyFont="1" applyFill="1" applyBorder="1" applyAlignment="1">
      <alignment horizontal="center"/>
    </xf>
    <xf numFmtId="0" fontId="12" fillId="2" borderId="13" xfId="7" applyFont="1" applyFill="1" applyBorder="1" applyAlignment="1">
      <alignment horizontal="center"/>
    </xf>
    <xf numFmtId="0" fontId="12" fillId="2" borderId="14" xfId="7" applyFont="1" applyFill="1" applyBorder="1" applyAlignment="1">
      <alignment horizontal="center"/>
    </xf>
    <xf numFmtId="0" fontId="12" fillId="2" borderId="8" xfId="7" applyFont="1" applyFill="1" applyBorder="1" applyAlignment="1">
      <alignment horizontal="center"/>
    </xf>
    <xf numFmtId="0" fontId="12" fillId="2" borderId="7" xfId="7" applyFont="1" applyFill="1" applyBorder="1" applyAlignment="1">
      <alignment horizontal="center"/>
    </xf>
    <xf numFmtId="0" fontId="12" fillId="2" borderId="9" xfId="7" applyFont="1" applyFill="1" applyBorder="1" applyAlignment="1">
      <alignment horizontal="center"/>
    </xf>
    <xf numFmtId="0" fontId="6" fillId="3" borderId="6" xfId="3" applyFont="1" applyFill="1" applyBorder="1" applyAlignment="1">
      <alignment horizontal="center" vertical="center"/>
    </xf>
    <xf numFmtId="0" fontId="6" fillId="3" borderId="5" xfId="3" applyFont="1" applyFill="1" applyBorder="1" applyAlignment="1">
      <alignment horizontal="center" vertical="center"/>
    </xf>
    <xf numFmtId="0" fontId="6" fillId="3" borderId="1" xfId="3" applyFont="1" applyFill="1" applyBorder="1" applyAlignment="1">
      <alignment horizontal="center" vertical="center"/>
    </xf>
    <xf numFmtId="0" fontId="6" fillId="4" borderId="6" xfId="3" applyFont="1" applyFill="1" applyBorder="1" applyAlignment="1">
      <alignment horizontal="center" vertical="center"/>
    </xf>
    <xf numFmtId="0" fontId="6" fillId="4" borderId="5" xfId="3" applyFont="1" applyFill="1" applyBorder="1" applyAlignment="1">
      <alignment horizontal="center" vertical="center"/>
    </xf>
  </cellXfs>
  <cellStyles count="9">
    <cellStyle name="Comma 2" xfId="4" xr:uid="{1096BBD0-319D-4525-A979-56969BE11A97}"/>
    <cellStyle name="Comma 3" xfId="8" xr:uid="{E60980AA-6E5F-402F-B4B3-4B59EAD13162}"/>
    <cellStyle name="HeadingTable" xfId="6" xr:uid="{53467BFF-FD85-456E-A592-83BCBF68EBA4}"/>
    <cellStyle name="Normal" xfId="0" builtinId="0"/>
    <cellStyle name="Normal 2" xfId="2" xr:uid="{BFBF0ECB-1E66-4C09-8E09-17D387139E0B}"/>
    <cellStyle name="Normal 2 2" xfId="1" xr:uid="{771724DC-2A2B-4238-9643-B4AE5F965762}"/>
    <cellStyle name="Normal 3" xfId="3" xr:uid="{6AAE5B91-496E-4679-BD6E-72173351442D}"/>
    <cellStyle name="Normal 4" xfId="7" xr:uid="{D367844B-8937-481C-894C-6D390B7100CA}"/>
    <cellStyle name="Percent 2" xfId="5" xr:uid="{D515F6D1-0AAC-4720-98A1-CADA82BBD792}"/>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 dT="2023-07-25T05:05:40.44" personId="{00000000-0000-0000-0000-000000000000}" id="{D18824A8-323D-4F32-9DF9-DF54F212EF9A}">
    <text>Please align descriptions to the CIC Table and definitions. i.e. Interest Rate Swaps</text>
  </threadedComment>
  <threadedComment ref="B29" dT="2023-07-25T05:05:40.44" personId="{00000000-0000-0000-0000-000000000000}" id="{8EFE469C-6507-4E48-BC21-7FAEB4834216}">
    <text>Please align descriptions to the CIC Table and definitions. i.e. Interest Rate Swaps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B8"/>
  <sheetViews>
    <sheetView workbookViewId="0">
      <selection activeCell="B24" sqref="B24"/>
    </sheetView>
  </sheetViews>
  <sheetFormatPr defaultRowHeight="14.4"/>
  <cols>
    <col min="1" max="1" width="45.77734375" customWidth="1"/>
    <col min="2" max="2" width="58.77734375" customWidth="1"/>
  </cols>
  <sheetData>
    <row r="1" spans="1:2" ht="15" thickBot="1">
      <c r="A1" s="221" t="s">
        <v>139</v>
      </c>
      <c r="B1" s="222"/>
    </row>
    <row r="2" spans="1:2" ht="15" thickBot="1">
      <c r="A2" s="195" t="s">
        <v>140</v>
      </c>
      <c r="B2" s="196"/>
    </row>
    <row r="3" spans="1:2" ht="15" thickBot="1">
      <c r="A3" s="195" t="s">
        <v>141</v>
      </c>
      <c r="B3" s="196"/>
    </row>
    <row r="4" spans="1:2">
      <c r="A4" s="1"/>
    </row>
    <row r="5" spans="1:2">
      <c r="A5" s="192" t="s">
        <v>0</v>
      </c>
    </row>
    <row r="6" spans="1:2">
      <c r="A6" s="193" t="s">
        <v>1</v>
      </c>
    </row>
    <row r="7" spans="1:2">
      <c r="A7" t="s">
        <v>2</v>
      </c>
    </row>
    <row r="8" spans="1:2">
      <c r="A8" t="s">
        <v>3</v>
      </c>
    </row>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A9E79-3156-4128-9CD4-7D0AEA1C8ECF}">
  <sheetPr>
    <pageSetUpPr fitToPage="1"/>
  </sheetPr>
  <dimension ref="A1:L88"/>
  <sheetViews>
    <sheetView topLeftCell="B37" zoomScale="77" zoomScaleNormal="77" workbookViewId="0">
      <selection activeCell="B1" sqref="B1"/>
    </sheetView>
  </sheetViews>
  <sheetFormatPr defaultColWidth="9.109375" defaultRowHeight="13.8"/>
  <cols>
    <col min="1" max="1" width="1.44140625" style="17" hidden="1" customWidth="1"/>
    <col min="2" max="2" width="101.6640625" style="17" customWidth="1"/>
    <col min="3" max="3" width="15.109375" style="17" customWidth="1"/>
    <col min="4" max="4" width="17.5546875" style="17" customWidth="1"/>
    <col min="5" max="6" width="15.109375" style="17" customWidth="1"/>
    <col min="7" max="7" width="14.44140625" style="17" customWidth="1"/>
    <col min="8" max="8" width="24.77734375" style="17" customWidth="1"/>
    <col min="9" max="9" width="20.88671875" style="17" customWidth="1"/>
    <col min="10" max="10" width="22.33203125" style="17" customWidth="1"/>
    <col min="11" max="11" width="24.109375" style="17" customWidth="1"/>
    <col min="12" max="12" width="17.5546875" style="17" customWidth="1"/>
    <col min="13" max="16384" width="9.109375" style="17"/>
  </cols>
  <sheetData>
    <row r="1" spans="1:12">
      <c r="B1" s="220" t="s">
        <v>169</v>
      </c>
      <c r="C1" s="85"/>
      <c r="D1" s="85"/>
      <c r="E1" s="85"/>
      <c r="F1" s="85"/>
      <c r="G1" s="85"/>
      <c r="H1" s="85"/>
      <c r="I1" s="85"/>
      <c r="J1" s="85"/>
      <c r="K1" s="85"/>
      <c r="L1" s="85"/>
    </row>
    <row r="2" spans="1:12">
      <c r="A2" s="18"/>
      <c r="B2" s="56" t="s">
        <v>168</v>
      </c>
      <c r="C2" s="27"/>
      <c r="D2" s="27"/>
      <c r="E2" s="27"/>
      <c r="F2" s="27"/>
      <c r="G2" s="27"/>
      <c r="H2" s="27"/>
      <c r="I2" s="27"/>
      <c r="J2" s="27"/>
      <c r="K2" s="27"/>
      <c r="L2" s="27"/>
    </row>
    <row r="3" spans="1:12">
      <c r="A3" s="18"/>
      <c r="B3" s="27"/>
      <c r="C3" s="27"/>
      <c r="D3" s="27"/>
      <c r="E3" s="27"/>
      <c r="F3" s="27"/>
      <c r="G3" s="27"/>
      <c r="H3" s="27"/>
      <c r="I3" s="27"/>
      <c r="J3" s="27"/>
      <c r="K3" s="27"/>
      <c r="L3" s="27"/>
    </row>
    <row r="4" spans="1:12">
      <c r="A4" s="18"/>
      <c r="B4" s="27"/>
      <c r="C4" s="27"/>
      <c r="D4" s="27"/>
      <c r="E4" s="27"/>
      <c r="F4" s="27"/>
      <c r="G4" s="27"/>
      <c r="H4" s="27"/>
      <c r="I4" s="27"/>
      <c r="J4" s="27"/>
      <c r="K4" s="27"/>
      <c r="L4" s="27"/>
    </row>
    <row r="5" spans="1:12" ht="14.4">
      <c r="A5" s="18"/>
      <c r="B5" s="84" t="s">
        <v>4</v>
      </c>
      <c r="C5" s="79" t="s">
        <v>5</v>
      </c>
      <c r="D5" s="79"/>
      <c r="E5" s="79"/>
      <c r="F5" s="79"/>
      <c r="G5" s="79"/>
      <c r="H5" s="79"/>
      <c r="I5" s="79"/>
      <c r="J5" s="79"/>
      <c r="K5" s="27"/>
      <c r="L5" s="27"/>
    </row>
    <row r="6" spans="1:12" ht="14.4">
      <c r="A6" s="18"/>
      <c r="B6" s="83" t="s">
        <v>6</v>
      </c>
      <c r="C6" s="79" t="s">
        <v>7</v>
      </c>
      <c r="D6" s="79"/>
      <c r="E6" s="79"/>
      <c r="F6" s="79"/>
      <c r="G6" s="79"/>
      <c r="H6" s="79"/>
      <c r="I6" s="79"/>
      <c r="J6" s="79"/>
      <c r="K6" s="27"/>
      <c r="L6" s="27"/>
    </row>
    <row r="7" spans="1:12" ht="14.4">
      <c r="A7" s="18"/>
      <c r="B7" s="82" t="s">
        <v>8</v>
      </c>
      <c r="C7" s="79" t="s">
        <v>9</v>
      </c>
      <c r="D7" s="79"/>
      <c r="E7" s="79"/>
      <c r="F7" s="79"/>
      <c r="G7" s="79"/>
      <c r="H7" s="79"/>
      <c r="I7" s="79"/>
      <c r="J7" s="79"/>
      <c r="K7" s="27"/>
      <c r="L7" s="27"/>
    </row>
    <row r="8" spans="1:12" ht="14.4">
      <c r="A8" s="18"/>
      <c r="B8" s="81" t="s">
        <v>10</v>
      </c>
      <c r="C8" s="79" t="s">
        <v>11</v>
      </c>
      <c r="D8" s="79"/>
      <c r="E8" s="79"/>
      <c r="F8" s="79"/>
      <c r="G8" s="79"/>
      <c r="H8" s="79"/>
      <c r="I8" s="79"/>
      <c r="J8" s="79"/>
      <c r="K8" s="27"/>
      <c r="L8" s="27"/>
    </row>
    <row r="9" spans="1:12" ht="14.4">
      <c r="A9" s="18"/>
      <c r="B9" s="80"/>
      <c r="C9" s="79" t="s">
        <v>12</v>
      </c>
      <c r="D9" s="79"/>
      <c r="E9" s="79"/>
      <c r="F9" s="79"/>
      <c r="G9" s="79"/>
      <c r="H9" s="79"/>
      <c r="I9" s="79"/>
      <c r="J9" s="79"/>
      <c r="K9" s="27"/>
      <c r="L9" s="27"/>
    </row>
    <row r="10" spans="1:12">
      <c r="A10" s="18"/>
      <c r="B10" s="78" t="s">
        <v>13</v>
      </c>
      <c r="C10" s="77"/>
      <c r="D10" s="77"/>
      <c r="E10" s="77"/>
      <c r="F10" s="77"/>
      <c r="G10" s="77"/>
      <c r="H10" s="77"/>
      <c r="I10" s="77"/>
      <c r="J10" s="77"/>
      <c r="K10" s="27"/>
      <c r="L10" s="27"/>
    </row>
    <row r="11" spans="1:12">
      <c r="A11" s="18"/>
      <c r="B11" s="27"/>
      <c r="C11" s="27"/>
      <c r="D11" s="27"/>
      <c r="E11" s="27"/>
      <c r="F11" s="27"/>
      <c r="G11" s="27"/>
      <c r="H11" s="27"/>
      <c r="I11" s="27"/>
      <c r="J11" s="27"/>
      <c r="K11" s="27"/>
      <c r="L11" s="27"/>
    </row>
    <row r="12" spans="1:12">
      <c r="A12" s="18"/>
      <c r="B12" s="197" t="s">
        <v>14</v>
      </c>
      <c r="C12" s="33"/>
      <c r="D12" s="33"/>
      <c r="E12" s="33"/>
      <c r="F12" s="33"/>
      <c r="G12" s="33"/>
      <c r="H12" s="33"/>
      <c r="I12" s="33"/>
      <c r="J12" s="33"/>
      <c r="K12" s="76"/>
      <c r="L12" s="76"/>
    </row>
    <row r="13" spans="1:12">
      <c r="A13" s="18"/>
      <c r="B13" s="27"/>
      <c r="C13" s="33"/>
      <c r="D13" s="33"/>
      <c r="E13" s="33"/>
      <c r="F13" s="33"/>
      <c r="G13" s="33"/>
      <c r="H13" s="33"/>
      <c r="I13" s="33"/>
      <c r="J13" s="33"/>
      <c r="K13" s="76"/>
      <c r="L13" s="76"/>
    </row>
    <row r="14" spans="1:12" ht="14.4" thickBot="1">
      <c r="A14" s="18"/>
      <c r="B14" s="56" t="s">
        <v>15</v>
      </c>
      <c r="C14" s="33"/>
      <c r="D14" s="33"/>
      <c r="E14" s="33"/>
      <c r="F14" s="33"/>
      <c r="G14" s="33"/>
      <c r="H14" s="33"/>
      <c r="I14" s="33"/>
      <c r="J14" s="33"/>
      <c r="K14" s="76"/>
      <c r="L14" s="76"/>
    </row>
    <row r="15" spans="1:12" ht="51" customHeight="1" thickBot="1">
      <c r="A15" s="18"/>
      <c r="B15" s="27"/>
      <c r="C15" s="75" t="s">
        <v>16</v>
      </c>
      <c r="D15" s="74" t="s">
        <v>17</v>
      </c>
      <c r="E15" s="73" t="s">
        <v>18</v>
      </c>
      <c r="F15" s="72" t="s">
        <v>19</v>
      </c>
      <c r="G15" s="54" t="s">
        <v>20</v>
      </c>
      <c r="H15" s="54" t="s">
        <v>21</v>
      </c>
      <c r="I15" s="54" t="s">
        <v>22</v>
      </c>
      <c r="J15" s="54" t="s">
        <v>23</v>
      </c>
      <c r="K15" s="54" t="s">
        <v>24</v>
      </c>
      <c r="L15" s="71" t="s">
        <v>25</v>
      </c>
    </row>
    <row r="16" spans="1:12">
      <c r="A16" s="18"/>
      <c r="B16" s="62" t="s">
        <v>26</v>
      </c>
      <c r="C16" s="61">
        <v>1</v>
      </c>
      <c r="D16" s="61"/>
      <c r="E16" s="52">
        <f t="shared" ref="E16:L16" si="0">SUM(E17:E22)</f>
        <v>0</v>
      </c>
      <c r="F16" s="52">
        <f t="shared" si="0"/>
        <v>0</v>
      </c>
      <c r="G16" s="52">
        <f t="shared" si="0"/>
        <v>0</v>
      </c>
      <c r="H16" s="52">
        <f t="shared" si="0"/>
        <v>0</v>
      </c>
      <c r="I16" s="52">
        <f t="shared" si="0"/>
        <v>0</v>
      </c>
      <c r="J16" s="52">
        <f t="shared" si="0"/>
        <v>0</v>
      </c>
      <c r="K16" s="52">
        <f t="shared" si="0"/>
        <v>0</v>
      </c>
      <c r="L16" s="70">
        <f t="shared" si="0"/>
        <v>0</v>
      </c>
    </row>
    <row r="17" spans="1:12">
      <c r="A17" s="18"/>
      <c r="B17" s="41" t="s">
        <v>27</v>
      </c>
      <c r="C17" s="40">
        <f t="shared" ref="C17:C22" si="1">C16+1</f>
        <v>2</v>
      </c>
      <c r="D17" s="40"/>
      <c r="E17" s="50"/>
      <c r="F17" s="50"/>
      <c r="G17" s="50"/>
      <c r="H17" s="50"/>
      <c r="I17" s="50"/>
      <c r="J17" s="50"/>
      <c r="K17" s="69"/>
      <c r="L17" s="38">
        <f t="shared" ref="L17:L22" si="2">SUM(E17:K17)</f>
        <v>0</v>
      </c>
    </row>
    <row r="18" spans="1:12">
      <c r="A18" s="18"/>
      <c r="B18" s="41" t="s">
        <v>28</v>
      </c>
      <c r="C18" s="40">
        <f t="shared" si="1"/>
        <v>3</v>
      </c>
      <c r="D18" s="40"/>
      <c r="E18" s="50"/>
      <c r="F18" s="50"/>
      <c r="G18" s="50"/>
      <c r="H18" s="50"/>
      <c r="I18" s="50"/>
      <c r="J18" s="50"/>
      <c r="K18" s="69"/>
      <c r="L18" s="38">
        <f t="shared" si="2"/>
        <v>0</v>
      </c>
    </row>
    <row r="19" spans="1:12">
      <c r="A19" s="18"/>
      <c r="B19" s="41" t="s">
        <v>29</v>
      </c>
      <c r="C19" s="40">
        <f t="shared" si="1"/>
        <v>4</v>
      </c>
      <c r="D19" s="40"/>
      <c r="E19" s="50"/>
      <c r="F19" s="50"/>
      <c r="G19" s="50"/>
      <c r="H19" s="50"/>
      <c r="I19" s="50"/>
      <c r="J19" s="50"/>
      <c r="K19" s="69"/>
      <c r="L19" s="38">
        <f t="shared" si="2"/>
        <v>0</v>
      </c>
    </row>
    <row r="20" spans="1:12">
      <c r="A20" s="18"/>
      <c r="B20" s="41" t="s">
        <v>30</v>
      </c>
      <c r="C20" s="40">
        <f t="shared" si="1"/>
        <v>5</v>
      </c>
      <c r="D20" s="40"/>
      <c r="E20" s="50"/>
      <c r="F20" s="50"/>
      <c r="G20" s="50"/>
      <c r="H20" s="50"/>
      <c r="I20" s="50"/>
      <c r="J20" s="50"/>
      <c r="K20" s="69"/>
      <c r="L20" s="38">
        <f t="shared" si="2"/>
        <v>0</v>
      </c>
    </row>
    <row r="21" spans="1:12">
      <c r="A21" s="18"/>
      <c r="B21" s="41" t="s">
        <v>31</v>
      </c>
      <c r="C21" s="40">
        <f t="shared" si="1"/>
        <v>6</v>
      </c>
      <c r="D21" s="40"/>
      <c r="E21" s="50"/>
      <c r="F21" s="50"/>
      <c r="G21" s="50"/>
      <c r="H21" s="50"/>
      <c r="I21" s="50"/>
      <c r="J21" s="50"/>
      <c r="K21" s="69"/>
      <c r="L21" s="38">
        <f t="shared" si="2"/>
        <v>0</v>
      </c>
    </row>
    <row r="22" spans="1:12" ht="14.4" thickBot="1">
      <c r="A22" s="18"/>
      <c r="B22" s="68" t="s">
        <v>32</v>
      </c>
      <c r="C22" s="36">
        <f t="shared" si="1"/>
        <v>7</v>
      </c>
      <c r="D22" s="36"/>
      <c r="E22" s="46"/>
      <c r="F22" s="46"/>
      <c r="G22" s="46"/>
      <c r="H22" s="46"/>
      <c r="I22" s="46"/>
      <c r="J22" s="46"/>
      <c r="K22" s="67"/>
      <c r="L22" s="34">
        <f t="shared" si="2"/>
        <v>0</v>
      </c>
    </row>
    <row r="23" spans="1:12" ht="14.4" thickBot="1">
      <c r="A23" s="18"/>
      <c r="B23" s="66"/>
      <c r="C23" s="33"/>
      <c r="D23" s="60"/>
      <c r="E23" s="65"/>
      <c r="F23" s="65"/>
      <c r="G23" s="65"/>
      <c r="H23" s="65"/>
      <c r="I23" s="65"/>
      <c r="J23" s="65"/>
      <c r="K23" s="64"/>
      <c r="L23" s="63"/>
    </row>
    <row r="24" spans="1:12">
      <c r="A24" s="18"/>
      <c r="B24" s="62" t="s">
        <v>33</v>
      </c>
      <c r="C24" s="61">
        <f>C22+1</f>
        <v>8</v>
      </c>
      <c r="D24" s="61"/>
      <c r="E24" s="52">
        <f t="shared" ref="E24:L24" si="3">SUM(E25:E32)</f>
        <v>0</v>
      </c>
      <c r="F24" s="52">
        <f t="shared" si="3"/>
        <v>0</v>
      </c>
      <c r="G24" s="52">
        <f t="shared" si="3"/>
        <v>0</v>
      </c>
      <c r="H24" s="52">
        <f t="shared" si="3"/>
        <v>0</v>
      </c>
      <c r="I24" s="52">
        <f t="shared" si="3"/>
        <v>0</v>
      </c>
      <c r="J24" s="52">
        <f t="shared" si="3"/>
        <v>0</v>
      </c>
      <c r="K24" s="52">
        <f t="shared" si="3"/>
        <v>0</v>
      </c>
      <c r="L24" s="51">
        <f t="shared" si="3"/>
        <v>0</v>
      </c>
    </row>
    <row r="25" spans="1:12">
      <c r="A25" s="18"/>
      <c r="B25" s="41" t="s">
        <v>34</v>
      </c>
      <c r="C25" s="40">
        <f t="shared" ref="C25:C32" si="4">C24+1</f>
        <v>9</v>
      </c>
      <c r="D25" s="40"/>
      <c r="E25" s="50"/>
      <c r="F25" s="50"/>
      <c r="G25" s="50"/>
      <c r="H25" s="50"/>
      <c r="I25" s="50"/>
      <c r="J25" s="50"/>
      <c r="K25" s="50"/>
      <c r="L25" s="38">
        <f t="shared" ref="L25:L32" si="5">SUM(E25:K25)</f>
        <v>0</v>
      </c>
    </row>
    <row r="26" spans="1:12">
      <c r="A26" s="18"/>
      <c r="B26" s="41" t="s">
        <v>148</v>
      </c>
      <c r="C26" s="40">
        <f t="shared" si="4"/>
        <v>10</v>
      </c>
      <c r="D26" s="40"/>
      <c r="E26" s="50"/>
      <c r="F26" s="50"/>
      <c r="G26" s="50"/>
      <c r="H26" s="50"/>
      <c r="I26" s="50"/>
      <c r="J26" s="50"/>
      <c r="K26" s="50"/>
      <c r="L26" s="38">
        <f t="shared" si="5"/>
        <v>0</v>
      </c>
    </row>
    <row r="27" spans="1:12">
      <c r="A27" s="18"/>
      <c r="B27" s="41" t="s">
        <v>35</v>
      </c>
      <c r="C27" s="40">
        <f t="shared" si="4"/>
        <v>11</v>
      </c>
      <c r="D27" s="40"/>
      <c r="E27" s="50"/>
      <c r="F27" s="50"/>
      <c r="G27" s="50"/>
      <c r="H27" s="50"/>
      <c r="I27" s="50"/>
      <c r="J27" s="50"/>
      <c r="K27" s="50"/>
      <c r="L27" s="38">
        <f t="shared" si="5"/>
        <v>0</v>
      </c>
    </row>
    <row r="28" spans="1:12">
      <c r="A28" s="18"/>
      <c r="B28" s="41" t="s">
        <v>36</v>
      </c>
      <c r="C28" s="40">
        <f t="shared" si="4"/>
        <v>12</v>
      </c>
      <c r="D28" s="40"/>
      <c r="E28" s="50"/>
      <c r="F28" s="50"/>
      <c r="G28" s="50"/>
      <c r="H28" s="50"/>
      <c r="I28" s="50"/>
      <c r="J28" s="50"/>
      <c r="K28" s="50"/>
      <c r="L28" s="38">
        <f t="shared" si="5"/>
        <v>0</v>
      </c>
    </row>
    <row r="29" spans="1:12">
      <c r="A29" s="18"/>
      <c r="B29" s="41" t="s">
        <v>37</v>
      </c>
      <c r="C29" s="40">
        <f t="shared" si="4"/>
        <v>13</v>
      </c>
      <c r="D29" s="40"/>
      <c r="E29" s="50"/>
      <c r="F29" s="50"/>
      <c r="G29" s="50"/>
      <c r="H29" s="50"/>
      <c r="I29" s="50"/>
      <c r="J29" s="50"/>
      <c r="K29" s="50"/>
      <c r="L29" s="38">
        <f t="shared" si="5"/>
        <v>0</v>
      </c>
    </row>
    <row r="30" spans="1:12">
      <c r="A30" s="18"/>
      <c r="B30" s="49" t="s">
        <v>38</v>
      </c>
      <c r="C30" s="40">
        <f t="shared" si="4"/>
        <v>14</v>
      </c>
      <c r="D30" s="48"/>
      <c r="E30" s="47"/>
      <c r="F30" s="47"/>
      <c r="G30" s="47"/>
      <c r="H30" s="47"/>
      <c r="I30" s="47"/>
      <c r="J30" s="47"/>
      <c r="K30" s="47"/>
      <c r="L30" s="38">
        <f t="shared" si="5"/>
        <v>0</v>
      </c>
    </row>
    <row r="31" spans="1:12">
      <c r="A31" s="18"/>
      <c r="B31" s="49" t="s">
        <v>39</v>
      </c>
      <c r="C31" s="40">
        <f t="shared" si="4"/>
        <v>15</v>
      </c>
      <c r="D31" s="48"/>
      <c r="E31" s="47"/>
      <c r="F31" s="47"/>
      <c r="G31" s="47"/>
      <c r="H31" s="47"/>
      <c r="I31" s="47"/>
      <c r="J31" s="47"/>
      <c r="K31" s="47"/>
      <c r="L31" s="38">
        <f t="shared" si="5"/>
        <v>0</v>
      </c>
    </row>
    <row r="32" spans="1:12" ht="14.4" thickBot="1">
      <c r="A32" s="18"/>
      <c r="B32" s="37" t="s">
        <v>40</v>
      </c>
      <c r="C32" s="40">
        <f t="shared" si="4"/>
        <v>16</v>
      </c>
      <c r="D32" s="36"/>
      <c r="E32" s="46"/>
      <c r="F32" s="46"/>
      <c r="G32" s="46"/>
      <c r="H32" s="46"/>
      <c r="I32" s="46"/>
      <c r="J32" s="46"/>
      <c r="K32" s="46"/>
      <c r="L32" s="34">
        <f t="shared" si="5"/>
        <v>0</v>
      </c>
    </row>
    <row r="33" spans="1:12">
      <c r="A33" s="18"/>
      <c r="B33" s="27"/>
      <c r="C33" s="33"/>
      <c r="D33" s="60"/>
      <c r="E33" s="32"/>
      <c r="F33" s="32"/>
      <c r="G33" s="32"/>
      <c r="H33" s="32"/>
      <c r="I33" s="32"/>
      <c r="J33" s="32"/>
      <c r="K33" s="25"/>
      <c r="L33" s="25"/>
    </row>
    <row r="34" spans="1:12" s="30" customFormat="1">
      <c r="A34" s="31"/>
      <c r="B34" s="24" t="s">
        <v>41</v>
      </c>
      <c r="C34" s="23">
        <f>C32+1</f>
        <v>17</v>
      </c>
      <c r="D34" s="59"/>
      <c r="E34" s="28">
        <f t="shared" ref="E34:L34" si="6">E16-E24</f>
        <v>0</v>
      </c>
      <c r="F34" s="19">
        <f t="shared" si="6"/>
        <v>0</v>
      </c>
      <c r="G34" s="19">
        <f t="shared" si="6"/>
        <v>0</v>
      </c>
      <c r="H34" s="19">
        <f t="shared" si="6"/>
        <v>0</v>
      </c>
      <c r="I34" s="19">
        <f t="shared" si="6"/>
        <v>0</v>
      </c>
      <c r="J34" s="19">
        <f t="shared" si="6"/>
        <v>0</v>
      </c>
      <c r="K34" s="19">
        <f t="shared" si="6"/>
        <v>0</v>
      </c>
      <c r="L34" s="38">
        <f t="shared" si="6"/>
        <v>0</v>
      </c>
    </row>
    <row r="35" spans="1:12">
      <c r="A35" s="18"/>
      <c r="B35" s="24" t="s">
        <v>42</v>
      </c>
      <c r="C35" s="40">
        <f>C34+1</f>
        <v>18</v>
      </c>
      <c r="D35" s="29"/>
      <c r="E35" s="28">
        <f>E34+D35</f>
        <v>0</v>
      </c>
      <c r="F35" s="19">
        <f t="shared" ref="F35:K35" si="7">E35+F34</f>
        <v>0</v>
      </c>
      <c r="G35" s="19">
        <f t="shared" si="7"/>
        <v>0</v>
      </c>
      <c r="H35" s="19">
        <f t="shared" si="7"/>
        <v>0</v>
      </c>
      <c r="I35" s="19">
        <f t="shared" si="7"/>
        <v>0</v>
      </c>
      <c r="J35" s="19">
        <f t="shared" si="7"/>
        <v>0</v>
      </c>
      <c r="K35" s="19">
        <f t="shared" si="7"/>
        <v>0</v>
      </c>
      <c r="L35" s="38">
        <f>L34+D35</f>
        <v>0</v>
      </c>
    </row>
    <row r="36" spans="1:12">
      <c r="A36" s="18"/>
      <c r="B36" s="27"/>
      <c r="C36" s="33"/>
      <c r="D36" s="33"/>
      <c r="E36" s="58"/>
      <c r="F36" s="58"/>
      <c r="G36" s="58"/>
      <c r="H36" s="58"/>
      <c r="I36" s="58"/>
      <c r="J36" s="58"/>
      <c r="K36" s="57"/>
      <c r="L36" s="57"/>
    </row>
    <row r="37" spans="1:12">
      <c r="A37" s="18"/>
      <c r="B37" s="27"/>
      <c r="C37" s="33"/>
      <c r="D37" s="33"/>
      <c r="E37" s="58"/>
      <c r="F37" s="58"/>
      <c r="G37" s="58"/>
      <c r="H37" s="58"/>
      <c r="I37" s="58"/>
      <c r="J37" s="58"/>
      <c r="K37" s="57"/>
      <c r="L37" s="57"/>
    </row>
    <row r="38" spans="1:12">
      <c r="A38" s="18"/>
      <c r="B38" s="27"/>
      <c r="C38" s="33"/>
      <c r="D38" s="33"/>
      <c r="E38" s="58"/>
      <c r="F38" s="58"/>
      <c r="G38" s="58"/>
      <c r="H38" s="58"/>
      <c r="I38" s="58"/>
      <c r="J38" s="58"/>
      <c r="K38" s="57"/>
      <c r="L38" s="57"/>
    </row>
    <row r="39" spans="1:12" ht="13.5" customHeight="1" thickBot="1">
      <c r="A39" s="18"/>
      <c r="B39" s="56" t="s">
        <v>43</v>
      </c>
      <c r="C39" s="33"/>
      <c r="D39" s="33"/>
      <c r="E39" s="58"/>
      <c r="F39" s="58"/>
      <c r="G39" s="58"/>
      <c r="H39" s="58"/>
      <c r="I39" s="58"/>
      <c r="J39" s="58"/>
      <c r="K39" s="57"/>
      <c r="L39" s="57"/>
    </row>
    <row r="40" spans="1:12" ht="50.55" customHeight="1" thickBot="1">
      <c r="A40" s="18"/>
      <c r="B40" s="56"/>
      <c r="C40" s="33"/>
      <c r="D40" s="33"/>
      <c r="E40" s="55" t="str">
        <f t="shared" ref="E40:L40" si="8">E15</f>
        <v>Next day</v>
      </c>
      <c r="F40" s="54" t="str">
        <f t="shared" si="8"/>
        <v>2-7 days</v>
      </c>
      <c r="G40" s="54" t="str">
        <f t="shared" si="8"/>
        <v>8 days to 1 month</v>
      </c>
      <c r="H40" s="54" t="str">
        <f t="shared" si="8"/>
        <v>More than 1 month to 2 months</v>
      </c>
      <c r="I40" s="54" t="str">
        <f t="shared" si="8"/>
        <v>More than 2 months to 3 months</v>
      </c>
      <c r="J40" s="54" t="str">
        <f t="shared" si="8"/>
        <v xml:space="preserve">More than 3 months to 6 months </v>
      </c>
      <c r="K40" s="54" t="str">
        <f t="shared" si="8"/>
        <v xml:space="preserve">More than 6 months to 12 months </v>
      </c>
      <c r="L40" s="53" t="str">
        <f t="shared" si="8"/>
        <v>Total</v>
      </c>
    </row>
    <row r="41" spans="1:12">
      <c r="A41" s="18"/>
      <c r="B41" s="45" t="str">
        <f>B16</f>
        <v>Cash Inflows</v>
      </c>
      <c r="C41" s="44">
        <f>C35+1</f>
        <v>19</v>
      </c>
      <c r="D41" s="44"/>
      <c r="E41" s="52">
        <f t="shared" ref="E41:L41" si="9">SUM(E42:E51)</f>
        <v>0</v>
      </c>
      <c r="F41" s="52">
        <f t="shared" si="9"/>
        <v>0</v>
      </c>
      <c r="G41" s="52">
        <f t="shared" si="9"/>
        <v>0</v>
      </c>
      <c r="H41" s="52">
        <f t="shared" si="9"/>
        <v>0</v>
      </c>
      <c r="I41" s="52">
        <f t="shared" si="9"/>
        <v>0</v>
      </c>
      <c r="J41" s="52">
        <f t="shared" si="9"/>
        <v>0</v>
      </c>
      <c r="K41" s="52">
        <f t="shared" si="9"/>
        <v>0</v>
      </c>
      <c r="L41" s="51">
        <f t="shared" si="9"/>
        <v>0</v>
      </c>
    </row>
    <row r="42" spans="1:12">
      <c r="A42" s="18"/>
      <c r="B42" s="41" t="s">
        <v>44</v>
      </c>
      <c r="C42" s="40">
        <f t="shared" ref="C42:C51" si="10">C41+1</f>
        <v>20</v>
      </c>
      <c r="D42" s="40"/>
      <c r="E42" s="50"/>
      <c r="F42" s="50"/>
      <c r="G42" s="50"/>
      <c r="H42" s="50"/>
      <c r="I42" s="50"/>
      <c r="J42" s="50"/>
      <c r="K42" s="50"/>
      <c r="L42" s="38">
        <f t="shared" ref="L42:L51" si="11">SUM(E42:K42)</f>
        <v>0</v>
      </c>
    </row>
    <row r="43" spans="1:12">
      <c r="A43" s="18"/>
      <c r="B43" s="41" t="s">
        <v>30</v>
      </c>
      <c r="C43" s="40">
        <f t="shared" si="10"/>
        <v>21</v>
      </c>
      <c r="D43" s="40"/>
      <c r="E43" s="50"/>
      <c r="F43" s="50"/>
      <c r="G43" s="50"/>
      <c r="H43" s="50"/>
      <c r="I43" s="50"/>
      <c r="J43" s="50"/>
      <c r="K43" s="50"/>
      <c r="L43" s="38">
        <f t="shared" si="11"/>
        <v>0</v>
      </c>
    </row>
    <row r="44" spans="1:12">
      <c r="A44" s="18"/>
      <c r="B44" s="41" t="s">
        <v>45</v>
      </c>
      <c r="C44" s="40">
        <f t="shared" si="10"/>
        <v>22</v>
      </c>
      <c r="D44" s="40"/>
      <c r="E44" s="50"/>
      <c r="F44" s="50"/>
      <c r="G44" s="50"/>
      <c r="H44" s="50"/>
      <c r="I44" s="50"/>
      <c r="J44" s="50"/>
      <c r="K44" s="50"/>
      <c r="L44" s="38">
        <f t="shared" si="11"/>
        <v>0</v>
      </c>
    </row>
    <row r="45" spans="1:12">
      <c r="A45" s="18"/>
      <c r="B45" s="41" t="s">
        <v>46</v>
      </c>
      <c r="C45" s="40">
        <f t="shared" si="10"/>
        <v>23</v>
      </c>
      <c r="D45" s="40"/>
      <c r="E45" s="50"/>
      <c r="F45" s="50"/>
      <c r="G45" s="50"/>
      <c r="H45" s="50"/>
      <c r="I45" s="50"/>
      <c r="J45" s="50"/>
      <c r="K45" s="50"/>
      <c r="L45" s="38">
        <f t="shared" si="11"/>
        <v>0</v>
      </c>
    </row>
    <row r="46" spans="1:12">
      <c r="A46" s="18"/>
      <c r="B46" s="41" t="s">
        <v>47</v>
      </c>
      <c r="C46" s="40">
        <f t="shared" si="10"/>
        <v>24</v>
      </c>
      <c r="D46" s="40"/>
      <c r="E46" s="50"/>
      <c r="F46" s="50"/>
      <c r="G46" s="50"/>
      <c r="H46" s="50"/>
      <c r="I46" s="50"/>
      <c r="J46" s="50"/>
      <c r="K46" s="50"/>
      <c r="L46" s="38">
        <f t="shared" si="11"/>
        <v>0</v>
      </c>
    </row>
    <row r="47" spans="1:12">
      <c r="A47" s="18"/>
      <c r="B47" s="41" t="s">
        <v>48</v>
      </c>
      <c r="C47" s="40">
        <f t="shared" si="10"/>
        <v>25</v>
      </c>
      <c r="D47" s="40"/>
      <c r="E47" s="50"/>
      <c r="F47" s="50"/>
      <c r="G47" s="50"/>
      <c r="H47" s="50"/>
      <c r="I47" s="50"/>
      <c r="J47" s="50"/>
      <c r="K47" s="50"/>
      <c r="L47" s="38">
        <f t="shared" si="11"/>
        <v>0</v>
      </c>
    </row>
    <row r="48" spans="1:12">
      <c r="A48" s="18"/>
      <c r="B48" s="49" t="s">
        <v>146</v>
      </c>
      <c r="C48" s="48">
        <f t="shared" si="10"/>
        <v>26</v>
      </c>
      <c r="D48" s="48"/>
      <c r="E48" s="50"/>
      <c r="F48" s="50"/>
      <c r="G48" s="50"/>
      <c r="H48" s="50"/>
      <c r="I48" s="50"/>
      <c r="J48" s="50"/>
      <c r="K48" s="50"/>
      <c r="L48" s="38">
        <f t="shared" si="11"/>
        <v>0</v>
      </c>
    </row>
    <row r="49" spans="1:12">
      <c r="A49" s="18"/>
      <c r="B49" s="49" t="s">
        <v>49</v>
      </c>
      <c r="C49" s="48">
        <f t="shared" si="10"/>
        <v>27</v>
      </c>
      <c r="D49" s="48"/>
      <c r="E49" s="47"/>
      <c r="F49" s="47"/>
      <c r="G49" s="47"/>
      <c r="H49" s="47"/>
      <c r="I49" s="47"/>
      <c r="J49" s="47"/>
      <c r="K49" s="47"/>
      <c r="L49" s="38">
        <f t="shared" si="11"/>
        <v>0</v>
      </c>
    </row>
    <row r="50" spans="1:12">
      <c r="A50" s="18"/>
      <c r="B50" s="49" t="s">
        <v>50</v>
      </c>
      <c r="C50" s="48">
        <f t="shared" si="10"/>
        <v>28</v>
      </c>
      <c r="D50" s="48"/>
      <c r="E50" s="47"/>
      <c r="F50" s="47"/>
      <c r="G50" s="47"/>
      <c r="H50" s="47"/>
      <c r="I50" s="47"/>
      <c r="J50" s="47"/>
      <c r="K50" s="47"/>
      <c r="L50" s="38">
        <f t="shared" si="11"/>
        <v>0</v>
      </c>
    </row>
    <row r="51" spans="1:12" ht="14.4" thickBot="1">
      <c r="A51" s="18"/>
      <c r="B51" s="37" t="s">
        <v>51</v>
      </c>
      <c r="C51" s="36">
        <f t="shared" si="10"/>
        <v>29</v>
      </c>
      <c r="D51" s="36"/>
      <c r="E51" s="46"/>
      <c r="F51" s="46"/>
      <c r="G51" s="46"/>
      <c r="H51" s="46"/>
      <c r="I51" s="46"/>
      <c r="J51" s="46"/>
      <c r="K51" s="46"/>
      <c r="L51" s="34">
        <f t="shared" si="11"/>
        <v>0</v>
      </c>
    </row>
    <row r="52" spans="1:12" ht="14.4" thickBot="1">
      <c r="A52" s="18"/>
      <c r="B52" s="27"/>
      <c r="C52" s="33"/>
      <c r="D52" s="33"/>
      <c r="E52" s="32"/>
      <c r="F52" s="32"/>
      <c r="G52" s="32"/>
      <c r="H52" s="32"/>
      <c r="I52" s="32"/>
      <c r="J52" s="32"/>
      <c r="K52" s="25"/>
      <c r="L52" s="25"/>
    </row>
    <row r="53" spans="1:12">
      <c r="A53" s="18"/>
      <c r="B53" s="45" t="str">
        <f>B24</f>
        <v>Cash Outflows</v>
      </c>
      <c r="C53" s="44">
        <f>C51+1</f>
        <v>30</v>
      </c>
      <c r="D53" s="44"/>
      <c r="E53" s="43">
        <f t="shared" ref="E53:L53" si="12">SUM(E54:E63)</f>
        <v>0</v>
      </c>
      <c r="F53" s="43">
        <f t="shared" si="12"/>
        <v>0</v>
      </c>
      <c r="G53" s="43">
        <f t="shared" si="12"/>
        <v>0</v>
      </c>
      <c r="H53" s="43">
        <f t="shared" si="12"/>
        <v>0</v>
      </c>
      <c r="I53" s="43">
        <f t="shared" si="12"/>
        <v>0</v>
      </c>
      <c r="J53" s="43">
        <f t="shared" si="12"/>
        <v>0</v>
      </c>
      <c r="K53" s="43">
        <f t="shared" si="12"/>
        <v>0</v>
      </c>
      <c r="L53" s="42">
        <f t="shared" si="12"/>
        <v>0</v>
      </c>
    </row>
    <row r="54" spans="1:12">
      <c r="A54" s="18"/>
      <c r="B54" s="41" t="s">
        <v>52</v>
      </c>
      <c r="C54" s="40">
        <f t="shared" ref="C54:C63" si="13">C53+1</f>
        <v>31</v>
      </c>
      <c r="D54" s="40"/>
      <c r="E54" s="39"/>
      <c r="F54" s="39"/>
      <c r="G54" s="39"/>
      <c r="H54" s="39"/>
      <c r="I54" s="39"/>
      <c r="J54" s="39"/>
      <c r="K54" s="39"/>
      <c r="L54" s="38">
        <f t="shared" ref="L54:L63" si="14">SUM(E54:K54)</f>
        <v>0</v>
      </c>
    </row>
    <row r="55" spans="1:12">
      <c r="A55" s="18"/>
      <c r="B55" s="41" t="s">
        <v>53</v>
      </c>
      <c r="C55" s="40">
        <f t="shared" si="13"/>
        <v>32</v>
      </c>
      <c r="D55" s="40"/>
      <c r="E55" s="39"/>
      <c r="F55" s="39"/>
      <c r="G55" s="39"/>
      <c r="H55" s="39"/>
      <c r="I55" s="39"/>
      <c r="J55" s="39"/>
      <c r="K55" s="39"/>
      <c r="L55" s="38">
        <f t="shared" si="14"/>
        <v>0</v>
      </c>
    </row>
    <row r="56" spans="1:12">
      <c r="A56" s="18"/>
      <c r="B56" s="41" t="s">
        <v>54</v>
      </c>
      <c r="C56" s="40">
        <f t="shared" si="13"/>
        <v>33</v>
      </c>
      <c r="D56" s="40"/>
      <c r="E56" s="39"/>
      <c r="F56" s="39"/>
      <c r="G56" s="39"/>
      <c r="H56" s="39"/>
      <c r="I56" s="39"/>
      <c r="J56" s="39"/>
      <c r="K56" s="39"/>
      <c r="L56" s="38">
        <f t="shared" si="14"/>
        <v>0</v>
      </c>
    </row>
    <row r="57" spans="1:12">
      <c r="A57" s="18"/>
      <c r="B57" s="41" t="s">
        <v>34</v>
      </c>
      <c r="C57" s="40">
        <f t="shared" si="13"/>
        <v>34</v>
      </c>
      <c r="D57" s="40"/>
      <c r="E57" s="39"/>
      <c r="F57" s="39"/>
      <c r="G57" s="39"/>
      <c r="H57" s="39"/>
      <c r="I57" s="39"/>
      <c r="J57" s="39"/>
      <c r="K57" s="39"/>
      <c r="L57" s="38">
        <f t="shared" si="14"/>
        <v>0</v>
      </c>
    </row>
    <row r="58" spans="1:12">
      <c r="A58" s="18"/>
      <c r="B58" s="41" t="s">
        <v>50</v>
      </c>
      <c r="C58" s="40">
        <f t="shared" si="13"/>
        <v>35</v>
      </c>
      <c r="D58" s="40"/>
      <c r="E58" s="39"/>
      <c r="F58" s="39">
        <v>0</v>
      </c>
      <c r="G58" s="39"/>
      <c r="H58" s="39"/>
      <c r="I58" s="39"/>
      <c r="J58" s="39"/>
      <c r="K58" s="39"/>
      <c r="L58" s="38">
        <f t="shared" si="14"/>
        <v>0</v>
      </c>
    </row>
    <row r="59" spans="1:12">
      <c r="A59" s="18"/>
      <c r="B59" s="41" t="s">
        <v>55</v>
      </c>
      <c r="C59" s="40">
        <f t="shared" si="13"/>
        <v>36</v>
      </c>
      <c r="D59" s="40"/>
      <c r="E59" s="39"/>
      <c r="F59" s="39"/>
      <c r="G59" s="39"/>
      <c r="H59" s="39"/>
      <c r="I59" s="39"/>
      <c r="J59" s="39"/>
      <c r="K59" s="39"/>
      <c r="L59" s="38">
        <f t="shared" si="14"/>
        <v>0</v>
      </c>
    </row>
    <row r="60" spans="1:12">
      <c r="A60" s="18"/>
      <c r="B60" s="41" t="s">
        <v>56</v>
      </c>
      <c r="C60" s="40">
        <f t="shared" si="13"/>
        <v>37</v>
      </c>
      <c r="D60" s="40"/>
      <c r="E60" s="39"/>
      <c r="F60" s="39"/>
      <c r="G60" s="39"/>
      <c r="H60" s="39"/>
      <c r="I60" s="39"/>
      <c r="J60" s="39"/>
      <c r="K60" s="39"/>
      <c r="L60" s="38">
        <f t="shared" si="14"/>
        <v>0</v>
      </c>
    </row>
    <row r="61" spans="1:12">
      <c r="A61" s="18"/>
      <c r="B61" s="41" t="s">
        <v>38</v>
      </c>
      <c r="C61" s="40">
        <f t="shared" si="13"/>
        <v>38</v>
      </c>
      <c r="D61" s="40"/>
      <c r="E61" s="39"/>
      <c r="F61" s="39"/>
      <c r="G61" s="39"/>
      <c r="H61" s="39"/>
      <c r="I61" s="39"/>
      <c r="J61" s="39"/>
      <c r="K61" s="39"/>
      <c r="L61" s="38">
        <f t="shared" si="14"/>
        <v>0</v>
      </c>
    </row>
    <row r="62" spans="1:12">
      <c r="A62" s="18"/>
      <c r="B62" s="41" t="s">
        <v>39</v>
      </c>
      <c r="C62" s="40">
        <f t="shared" si="13"/>
        <v>39</v>
      </c>
      <c r="D62" s="40"/>
      <c r="E62" s="39"/>
      <c r="F62" s="39"/>
      <c r="G62" s="39"/>
      <c r="H62" s="39"/>
      <c r="I62" s="39"/>
      <c r="J62" s="39"/>
      <c r="K62" s="39"/>
      <c r="L62" s="38">
        <f t="shared" si="14"/>
        <v>0</v>
      </c>
    </row>
    <row r="63" spans="1:12" ht="14.4" thickBot="1">
      <c r="A63" s="18"/>
      <c r="B63" s="37" t="s">
        <v>57</v>
      </c>
      <c r="C63" s="36">
        <f t="shared" si="13"/>
        <v>40</v>
      </c>
      <c r="D63" s="36"/>
      <c r="E63" s="35"/>
      <c r="F63" s="35"/>
      <c r="G63" s="35"/>
      <c r="H63" s="35"/>
      <c r="I63" s="35"/>
      <c r="J63" s="35"/>
      <c r="K63" s="35"/>
      <c r="L63" s="34">
        <f t="shared" si="14"/>
        <v>0</v>
      </c>
    </row>
    <row r="64" spans="1:12">
      <c r="A64" s="18"/>
      <c r="B64" s="27"/>
      <c r="C64" s="33"/>
      <c r="D64" s="33"/>
      <c r="E64" s="32"/>
      <c r="F64" s="32"/>
      <c r="G64" s="32"/>
      <c r="H64" s="32"/>
      <c r="I64" s="32"/>
      <c r="J64" s="32"/>
      <c r="K64" s="25"/>
      <c r="L64" s="25"/>
    </row>
    <row r="65" spans="1:12" s="30" customFormat="1">
      <c r="A65" s="31"/>
      <c r="B65" s="24" t="s">
        <v>58</v>
      </c>
      <c r="C65" s="23">
        <f>C63+1</f>
        <v>41</v>
      </c>
      <c r="D65" s="23"/>
      <c r="E65" s="19">
        <f t="shared" ref="E65:L65" si="15">E41-E53</f>
        <v>0</v>
      </c>
      <c r="F65" s="19">
        <f t="shared" si="15"/>
        <v>0</v>
      </c>
      <c r="G65" s="19">
        <f t="shared" si="15"/>
        <v>0</v>
      </c>
      <c r="H65" s="19">
        <f t="shared" si="15"/>
        <v>0</v>
      </c>
      <c r="I65" s="19">
        <f t="shared" si="15"/>
        <v>0</v>
      </c>
      <c r="J65" s="19">
        <f t="shared" si="15"/>
        <v>0</v>
      </c>
      <c r="K65" s="19">
        <f t="shared" si="15"/>
        <v>0</v>
      </c>
      <c r="L65" s="219">
        <f t="shared" si="15"/>
        <v>0</v>
      </c>
    </row>
    <row r="66" spans="1:12">
      <c r="A66" s="18"/>
      <c r="B66" s="22" t="s">
        <v>42</v>
      </c>
      <c r="C66" s="21">
        <f>C65+1</f>
        <v>42</v>
      </c>
      <c r="D66" s="29"/>
      <c r="E66" s="28">
        <f>E65+D66</f>
        <v>0</v>
      </c>
      <c r="F66" s="19">
        <f t="shared" ref="F66:K66" si="16">E66+F65</f>
        <v>0</v>
      </c>
      <c r="G66" s="19">
        <f t="shared" si="16"/>
        <v>0</v>
      </c>
      <c r="H66" s="19">
        <f t="shared" si="16"/>
        <v>0</v>
      </c>
      <c r="I66" s="19">
        <f t="shared" si="16"/>
        <v>0</v>
      </c>
      <c r="J66" s="19">
        <f t="shared" si="16"/>
        <v>0</v>
      </c>
      <c r="K66" s="19">
        <f t="shared" si="16"/>
        <v>0</v>
      </c>
      <c r="L66" s="219">
        <f>L65+D66</f>
        <v>0</v>
      </c>
    </row>
    <row r="67" spans="1:12">
      <c r="A67" s="18"/>
      <c r="B67" s="27"/>
      <c r="C67" s="27"/>
      <c r="D67" s="27"/>
      <c r="E67" s="26"/>
      <c r="F67" s="26"/>
      <c r="G67" s="26"/>
      <c r="H67" s="26"/>
      <c r="I67" s="26"/>
      <c r="J67" s="26"/>
      <c r="K67" s="25"/>
      <c r="L67" s="25"/>
    </row>
    <row r="68" spans="1:12">
      <c r="A68" s="18"/>
      <c r="B68" s="24" t="s">
        <v>58</v>
      </c>
      <c r="C68" s="23">
        <f>C66+1</f>
        <v>43</v>
      </c>
      <c r="D68" s="23"/>
      <c r="E68" s="19">
        <f t="shared" ref="E68:L68" si="17">E34+E65</f>
        <v>0</v>
      </c>
      <c r="F68" s="19">
        <f t="shared" si="17"/>
        <v>0</v>
      </c>
      <c r="G68" s="19">
        <f t="shared" si="17"/>
        <v>0</v>
      </c>
      <c r="H68" s="19">
        <f t="shared" si="17"/>
        <v>0</v>
      </c>
      <c r="I68" s="19">
        <f t="shared" si="17"/>
        <v>0</v>
      </c>
      <c r="J68" s="19">
        <f t="shared" si="17"/>
        <v>0</v>
      </c>
      <c r="K68" s="19">
        <f t="shared" si="17"/>
        <v>0</v>
      </c>
      <c r="L68" s="219">
        <f t="shared" si="17"/>
        <v>0</v>
      </c>
    </row>
    <row r="69" spans="1:12">
      <c r="A69" s="18"/>
      <c r="B69" s="22" t="s">
        <v>42</v>
      </c>
      <c r="C69" s="21">
        <f>C68+1</f>
        <v>44</v>
      </c>
      <c r="D69" s="20">
        <f>D66+D35</f>
        <v>0</v>
      </c>
      <c r="E69" s="19">
        <f>E68+D69</f>
        <v>0</v>
      </c>
      <c r="F69" s="19">
        <f t="shared" ref="F69:K69" si="18">E69+F68</f>
        <v>0</v>
      </c>
      <c r="G69" s="19">
        <f t="shared" si="18"/>
        <v>0</v>
      </c>
      <c r="H69" s="19">
        <f t="shared" si="18"/>
        <v>0</v>
      </c>
      <c r="I69" s="19">
        <f t="shared" si="18"/>
        <v>0</v>
      </c>
      <c r="J69" s="19">
        <f t="shared" si="18"/>
        <v>0</v>
      </c>
      <c r="K69" s="19">
        <f t="shared" si="18"/>
        <v>0</v>
      </c>
      <c r="L69" s="219">
        <f>L68+D69</f>
        <v>0</v>
      </c>
    </row>
    <row r="70" spans="1:12">
      <c r="A70" s="18"/>
      <c r="B70" s="18"/>
      <c r="C70" s="18"/>
      <c r="D70" s="18"/>
      <c r="E70" s="18"/>
      <c r="F70" s="18"/>
      <c r="G70" s="18"/>
      <c r="H70" s="18"/>
      <c r="I70" s="18"/>
      <c r="J70" s="18"/>
      <c r="K70" s="18"/>
      <c r="L70" s="18"/>
    </row>
    <row r="71" spans="1:12">
      <c r="A71" s="18"/>
      <c r="B71" s="18"/>
      <c r="C71" s="18"/>
      <c r="D71" s="18"/>
      <c r="E71" s="18"/>
      <c r="F71" s="18"/>
      <c r="G71" s="18"/>
      <c r="H71" s="18"/>
      <c r="I71" s="18"/>
      <c r="J71" s="18"/>
      <c r="K71" s="18"/>
      <c r="L71" s="18"/>
    </row>
    <row r="72" spans="1:12">
      <c r="A72" s="18"/>
      <c r="B72" s="18"/>
      <c r="C72" s="18"/>
      <c r="D72" s="18"/>
      <c r="E72" s="18"/>
      <c r="F72" s="18"/>
      <c r="G72" s="18"/>
      <c r="H72" s="18"/>
      <c r="I72" s="18"/>
      <c r="J72" s="18"/>
      <c r="K72" s="18"/>
      <c r="L72" s="18"/>
    </row>
    <row r="73" spans="1:12">
      <c r="A73" s="18"/>
      <c r="B73" s="18"/>
      <c r="C73" s="18"/>
      <c r="D73" s="18"/>
      <c r="E73" s="18"/>
      <c r="F73" s="18"/>
      <c r="G73" s="18"/>
      <c r="H73" s="18"/>
      <c r="I73" s="18"/>
      <c r="J73" s="18"/>
      <c r="K73" s="18"/>
      <c r="L73" s="18"/>
    </row>
    <row r="74" spans="1:12">
      <c r="A74" s="18"/>
      <c r="B74" s="18"/>
      <c r="C74" s="18"/>
      <c r="D74" s="18"/>
      <c r="E74" s="18"/>
      <c r="F74" s="18"/>
      <c r="G74" s="18"/>
      <c r="H74" s="18"/>
      <c r="I74" s="18"/>
      <c r="J74" s="18"/>
      <c r="K74" s="18"/>
      <c r="L74" s="18"/>
    </row>
    <row r="75" spans="1:12">
      <c r="A75" s="18"/>
      <c r="B75" s="18"/>
      <c r="C75" s="18"/>
      <c r="D75" s="18"/>
      <c r="E75" s="18"/>
      <c r="F75" s="18"/>
      <c r="G75" s="18"/>
      <c r="H75" s="18"/>
      <c r="I75" s="18"/>
      <c r="J75" s="18"/>
      <c r="K75" s="18"/>
      <c r="L75" s="18"/>
    </row>
    <row r="76" spans="1:12">
      <c r="A76" s="18"/>
      <c r="B76" s="18"/>
      <c r="C76" s="18"/>
      <c r="D76" s="18"/>
      <c r="E76" s="18"/>
      <c r="F76" s="18"/>
      <c r="G76" s="18"/>
      <c r="H76" s="18"/>
      <c r="I76" s="18"/>
      <c r="J76" s="18"/>
      <c r="K76" s="18"/>
      <c r="L76" s="18"/>
    </row>
    <row r="77" spans="1:12">
      <c r="A77" s="18"/>
      <c r="B77" s="18"/>
      <c r="C77" s="18"/>
      <c r="D77" s="18"/>
      <c r="E77" s="18"/>
      <c r="F77" s="18"/>
      <c r="G77" s="18"/>
      <c r="H77" s="18"/>
      <c r="I77" s="18"/>
      <c r="J77" s="18"/>
      <c r="K77" s="18"/>
      <c r="L77" s="18"/>
    </row>
    <row r="78" spans="1:12">
      <c r="A78" s="18"/>
      <c r="B78" s="18"/>
      <c r="C78" s="18"/>
      <c r="D78" s="18"/>
      <c r="E78" s="18"/>
      <c r="F78" s="18"/>
      <c r="G78" s="18"/>
      <c r="H78" s="18"/>
      <c r="I78" s="18"/>
      <c r="J78" s="18"/>
      <c r="K78" s="18"/>
      <c r="L78" s="18"/>
    </row>
    <row r="79" spans="1:12">
      <c r="A79" s="18"/>
      <c r="B79" s="18"/>
      <c r="C79" s="18"/>
      <c r="D79" s="18"/>
      <c r="E79" s="18"/>
      <c r="F79" s="18"/>
      <c r="G79" s="18"/>
      <c r="H79" s="18"/>
      <c r="I79" s="18"/>
      <c r="J79" s="18"/>
      <c r="K79" s="18"/>
      <c r="L79" s="18"/>
    </row>
    <row r="80" spans="1:12">
      <c r="A80" s="18"/>
      <c r="B80" s="18"/>
      <c r="C80" s="18"/>
      <c r="D80" s="18"/>
      <c r="E80" s="18"/>
      <c r="F80" s="18"/>
      <c r="G80" s="18"/>
      <c r="H80" s="18"/>
      <c r="I80" s="18"/>
      <c r="J80" s="18"/>
      <c r="K80" s="18"/>
      <c r="L80" s="18"/>
    </row>
    <row r="81" spans="1:12">
      <c r="A81" s="18"/>
      <c r="B81" s="18"/>
      <c r="C81" s="18"/>
      <c r="D81" s="18"/>
      <c r="E81" s="18"/>
      <c r="F81" s="18"/>
      <c r="G81" s="18"/>
      <c r="H81" s="18"/>
      <c r="I81" s="18"/>
      <c r="J81" s="18"/>
      <c r="K81" s="18"/>
      <c r="L81" s="18"/>
    </row>
    <row r="82" spans="1:12">
      <c r="A82" s="18"/>
      <c r="B82" s="18"/>
      <c r="C82" s="18"/>
      <c r="D82" s="18"/>
      <c r="E82" s="18"/>
      <c r="F82" s="18"/>
      <c r="G82" s="18"/>
      <c r="H82" s="18"/>
      <c r="I82" s="18"/>
      <c r="J82" s="18"/>
      <c r="K82" s="18"/>
      <c r="L82" s="18"/>
    </row>
    <row r="83" spans="1:12">
      <c r="A83" s="18"/>
      <c r="B83" s="18"/>
      <c r="C83" s="18"/>
      <c r="D83" s="18"/>
      <c r="E83" s="18"/>
      <c r="F83" s="18"/>
      <c r="G83" s="18"/>
      <c r="H83" s="18"/>
      <c r="I83" s="18"/>
      <c r="J83" s="18"/>
      <c r="K83" s="18"/>
      <c r="L83" s="18"/>
    </row>
    <row r="84" spans="1:12">
      <c r="A84" s="18"/>
      <c r="B84" s="18"/>
      <c r="C84" s="18"/>
      <c r="D84" s="18"/>
      <c r="E84" s="18"/>
      <c r="F84" s="18"/>
      <c r="G84" s="18"/>
      <c r="H84" s="18"/>
      <c r="I84" s="18"/>
      <c r="J84" s="18"/>
      <c r="K84" s="18"/>
      <c r="L84" s="18"/>
    </row>
    <row r="85" spans="1:12">
      <c r="A85" s="18"/>
      <c r="B85" s="18"/>
      <c r="C85" s="18"/>
      <c r="D85" s="18"/>
      <c r="E85" s="18"/>
      <c r="F85" s="18"/>
      <c r="G85" s="18"/>
      <c r="H85" s="18"/>
      <c r="I85" s="18"/>
      <c r="J85" s="18"/>
      <c r="K85" s="18"/>
      <c r="L85" s="18"/>
    </row>
    <row r="86" spans="1:12">
      <c r="A86" s="18"/>
      <c r="B86" s="18"/>
      <c r="C86" s="18"/>
      <c r="D86" s="18"/>
      <c r="E86" s="18"/>
      <c r="F86" s="18"/>
      <c r="G86" s="18"/>
      <c r="H86" s="18"/>
      <c r="I86" s="18"/>
      <c r="J86" s="18"/>
      <c r="K86" s="18"/>
      <c r="L86" s="18"/>
    </row>
    <row r="87" spans="1:12">
      <c r="A87" s="18"/>
      <c r="B87" s="18"/>
      <c r="C87" s="18"/>
      <c r="D87" s="18"/>
      <c r="E87" s="18"/>
      <c r="F87" s="18"/>
      <c r="G87" s="18"/>
      <c r="H87" s="18"/>
      <c r="I87" s="18"/>
      <c r="J87" s="18"/>
      <c r="K87" s="18"/>
      <c r="L87" s="18"/>
    </row>
    <row r="88" spans="1:12">
      <c r="A88" s="18"/>
      <c r="B88" s="18"/>
      <c r="C88" s="18"/>
      <c r="D88" s="18"/>
      <c r="E88" s="18"/>
      <c r="F88" s="18"/>
      <c r="G88" s="18"/>
      <c r="H88" s="18"/>
      <c r="I88" s="18"/>
      <c r="J88" s="18"/>
      <c r="K88" s="18"/>
      <c r="L88" s="18"/>
    </row>
  </sheetData>
  <dataValidations count="2">
    <dataValidation type="decimal" allowBlank="1" showInputMessage="1" showErrorMessage="1" sqref="H27:K28 E42:K51 E54:K63 G27 E25:K26 E27:F28 D66 D35 E29:K32" xr:uid="{6A117387-B1D3-45A4-98B7-A807650D5546}">
      <formula1>0</formula1>
      <formula2>9999999999</formula2>
    </dataValidation>
    <dataValidation type="decimal" allowBlank="1" showInputMessage="1" showErrorMessage="1" sqref="E17:K22" xr:uid="{ACF0BD4D-0A84-4930-BD82-2FC6E9165D61}">
      <formula1>-999999999</formula1>
      <formula2>9999999999</formula2>
    </dataValidation>
  </dataValidations>
  <pageMargins left="0.7" right="0.7" top="0.75" bottom="0.75" header="0.3" footer="0.3"/>
  <pageSetup paperSize="9" scale="4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39A50-53E6-43D1-837A-D9AC0C224190}">
  <sheetPr>
    <pageSetUpPr fitToPage="1"/>
  </sheetPr>
  <dimension ref="A1:L88"/>
  <sheetViews>
    <sheetView topLeftCell="B40" zoomScale="80" zoomScaleNormal="80" workbookViewId="0">
      <selection activeCell="B40" sqref="B40"/>
    </sheetView>
  </sheetViews>
  <sheetFormatPr defaultColWidth="9.109375" defaultRowHeight="13.8"/>
  <cols>
    <col min="1" max="1" width="1.44140625" style="85" hidden="1" customWidth="1"/>
    <col min="2" max="2" width="101.6640625" style="85" customWidth="1"/>
    <col min="3" max="3" width="15.109375" style="85" customWidth="1"/>
    <col min="4" max="4" width="17.77734375" style="17" customWidth="1"/>
    <col min="5" max="5" width="16.77734375" style="85" customWidth="1"/>
    <col min="6" max="6" width="24.33203125" style="85" customWidth="1"/>
    <col min="7" max="7" width="22.21875" style="85" customWidth="1"/>
    <col min="8" max="8" width="26.77734375" style="85" customWidth="1"/>
    <col min="9" max="9" width="27.33203125" style="85" customWidth="1"/>
    <col min="10" max="10" width="25.77734375" style="85" customWidth="1"/>
    <col min="11" max="11" width="27.21875" style="85" customWidth="1"/>
    <col min="12" max="12" width="17.5546875" style="85" customWidth="1"/>
    <col min="13" max="16384" width="9.109375" style="85"/>
  </cols>
  <sheetData>
    <row r="1" spans="1:12">
      <c r="B1" s="220" t="s">
        <v>169</v>
      </c>
      <c r="D1" s="85"/>
    </row>
    <row r="2" spans="1:12">
      <c r="A2" s="27"/>
      <c r="B2" s="56" t="s">
        <v>168</v>
      </c>
      <c r="C2" s="27"/>
      <c r="D2" s="27"/>
      <c r="E2" s="27"/>
      <c r="F2" s="27"/>
      <c r="G2" s="27"/>
      <c r="H2" s="27"/>
      <c r="I2" s="27"/>
      <c r="J2" s="27"/>
      <c r="K2" s="27"/>
      <c r="L2" s="27"/>
    </row>
    <row r="3" spans="1:12">
      <c r="A3" s="27"/>
      <c r="B3" s="27"/>
      <c r="C3" s="27"/>
      <c r="D3" s="27"/>
      <c r="E3" s="27"/>
      <c r="F3" s="27"/>
      <c r="G3" s="27"/>
      <c r="H3" s="27"/>
      <c r="I3" s="27"/>
      <c r="J3" s="27"/>
      <c r="K3" s="27"/>
      <c r="L3" s="27"/>
    </row>
    <row r="4" spans="1:12">
      <c r="A4" s="27"/>
      <c r="B4" s="27"/>
      <c r="C4" s="27"/>
      <c r="D4" s="27"/>
      <c r="E4" s="27"/>
      <c r="F4" s="27"/>
      <c r="G4" s="27"/>
      <c r="H4" s="27"/>
      <c r="I4" s="27"/>
      <c r="J4" s="27"/>
      <c r="K4" s="27"/>
      <c r="L4" s="27"/>
    </row>
    <row r="5" spans="1:12" ht="14.4">
      <c r="A5" s="27"/>
      <c r="B5" s="84" t="s">
        <v>4</v>
      </c>
      <c r="C5" s="79" t="s">
        <v>5</v>
      </c>
      <c r="D5" s="79"/>
      <c r="E5" s="79"/>
      <c r="F5" s="79"/>
      <c r="G5" s="79"/>
      <c r="H5" s="79"/>
      <c r="I5" s="79"/>
      <c r="J5" s="79"/>
      <c r="K5" s="27"/>
      <c r="L5" s="27"/>
    </row>
    <row r="6" spans="1:12" ht="14.4">
      <c r="A6" s="27"/>
      <c r="B6" s="83" t="s">
        <v>6</v>
      </c>
      <c r="C6" s="79" t="s">
        <v>7</v>
      </c>
      <c r="D6" s="79"/>
      <c r="E6" s="79"/>
      <c r="F6" s="79"/>
      <c r="G6" s="79"/>
      <c r="H6" s="79"/>
      <c r="I6" s="79"/>
      <c r="J6" s="79"/>
      <c r="K6" s="27"/>
      <c r="L6" s="27"/>
    </row>
    <row r="7" spans="1:12" ht="14.4">
      <c r="A7" s="27"/>
      <c r="B7" s="82" t="s">
        <v>8</v>
      </c>
      <c r="C7" s="79" t="s">
        <v>9</v>
      </c>
      <c r="D7" s="79"/>
      <c r="E7" s="79"/>
      <c r="F7" s="79"/>
      <c r="G7" s="79"/>
      <c r="H7" s="79"/>
      <c r="I7" s="79"/>
      <c r="J7" s="79"/>
      <c r="K7" s="27"/>
      <c r="L7" s="27"/>
    </row>
    <row r="8" spans="1:12" ht="14.4">
      <c r="A8" s="27"/>
      <c r="B8" s="81" t="s">
        <v>10</v>
      </c>
      <c r="C8" s="79" t="s">
        <v>11</v>
      </c>
      <c r="D8" s="79"/>
      <c r="E8" s="79"/>
      <c r="F8" s="79"/>
      <c r="G8" s="79"/>
      <c r="H8" s="79"/>
      <c r="I8" s="79"/>
      <c r="J8" s="79"/>
      <c r="K8" s="27"/>
      <c r="L8" s="27"/>
    </row>
    <row r="9" spans="1:12" ht="14.4">
      <c r="A9" s="27"/>
      <c r="B9" s="80"/>
      <c r="C9" s="79" t="s">
        <v>12</v>
      </c>
      <c r="D9" s="79"/>
      <c r="E9" s="79"/>
      <c r="F9" s="79"/>
      <c r="G9" s="79"/>
      <c r="H9" s="79"/>
      <c r="I9" s="79"/>
      <c r="J9" s="79"/>
      <c r="K9" s="27"/>
      <c r="L9" s="27"/>
    </row>
    <row r="10" spans="1:12">
      <c r="A10" s="27"/>
      <c r="B10" s="78" t="s">
        <v>13</v>
      </c>
      <c r="C10" s="77"/>
      <c r="D10" s="77"/>
      <c r="E10" s="77"/>
      <c r="F10" s="77"/>
      <c r="G10" s="77"/>
      <c r="H10" s="77"/>
      <c r="I10" s="77"/>
      <c r="J10" s="77"/>
      <c r="K10" s="27"/>
      <c r="L10" s="27"/>
    </row>
    <row r="11" spans="1:12">
      <c r="A11" s="27"/>
      <c r="B11" s="27"/>
      <c r="C11" s="27"/>
      <c r="D11" s="27"/>
      <c r="E11" s="27"/>
      <c r="F11" s="27"/>
      <c r="G11" s="27"/>
      <c r="H11" s="27"/>
      <c r="I11" s="27"/>
      <c r="J11" s="27"/>
      <c r="K11" s="27"/>
      <c r="L11" s="27"/>
    </row>
    <row r="12" spans="1:12">
      <c r="A12" s="27"/>
      <c r="B12" s="197" t="s">
        <v>59</v>
      </c>
      <c r="C12" s="33"/>
      <c r="D12" s="33"/>
      <c r="E12" s="33"/>
      <c r="F12" s="33"/>
      <c r="G12" s="33"/>
      <c r="H12" s="33"/>
      <c r="I12" s="33"/>
      <c r="J12" s="33"/>
      <c r="K12" s="76"/>
      <c r="L12" s="76"/>
    </row>
    <row r="13" spans="1:12">
      <c r="A13" s="27"/>
      <c r="B13" s="27"/>
      <c r="C13" s="33"/>
      <c r="D13" s="33"/>
      <c r="E13" s="33"/>
      <c r="F13" s="33"/>
      <c r="G13" s="33"/>
      <c r="H13" s="33"/>
      <c r="I13" s="33"/>
      <c r="J13" s="33"/>
      <c r="K13" s="76"/>
      <c r="L13" s="76"/>
    </row>
    <row r="14" spans="1:12" ht="14.4" thickBot="1">
      <c r="A14" s="27"/>
      <c r="B14" s="56" t="s">
        <v>15</v>
      </c>
      <c r="C14" s="33"/>
      <c r="D14" s="33"/>
      <c r="E14" s="33"/>
      <c r="F14" s="33"/>
      <c r="G14" s="33"/>
      <c r="H14" s="33"/>
      <c r="I14" s="33"/>
      <c r="J14" s="33"/>
      <c r="K14" s="76"/>
      <c r="L14" s="76"/>
    </row>
    <row r="15" spans="1:12" ht="49.95" customHeight="1" thickBot="1">
      <c r="A15" s="27"/>
      <c r="B15" s="27"/>
      <c r="C15" s="75" t="s">
        <v>16</v>
      </c>
      <c r="D15" s="74" t="s">
        <v>17</v>
      </c>
      <c r="E15" s="73" t="s">
        <v>18</v>
      </c>
      <c r="F15" s="72" t="s">
        <v>19</v>
      </c>
      <c r="G15" s="54" t="s">
        <v>20</v>
      </c>
      <c r="H15" s="54" t="s">
        <v>21</v>
      </c>
      <c r="I15" s="54" t="s">
        <v>22</v>
      </c>
      <c r="J15" s="54" t="s">
        <v>23</v>
      </c>
      <c r="K15" s="54" t="s">
        <v>24</v>
      </c>
      <c r="L15" s="71" t="s">
        <v>25</v>
      </c>
    </row>
    <row r="16" spans="1:12">
      <c r="A16" s="27"/>
      <c r="B16" s="62" t="s">
        <v>26</v>
      </c>
      <c r="C16" s="61">
        <f>'TAB 1-Business As Usual '!C69+1</f>
        <v>45</v>
      </c>
      <c r="D16" s="61"/>
      <c r="E16" s="52">
        <f t="shared" ref="E16:L16" si="0">SUM(E17:E22)</f>
        <v>0</v>
      </c>
      <c r="F16" s="52">
        <f t="shared" si="0"/>
        <v>0</v>
      </c>
      <c r="G16" s="52">
        <f t="shared" si="0"/>
        <v>0</v>
      </c>
      <c r="H16" s="52">
        <f t="shared" si="0"/>
        <v>0</v>
      </c>
      <c r="I16" s="52">
        <f t="shared" si="0"/>
        <v>0</v>
      </c>
      <c r="J16" s="52">
        <f t="shared" si="0"/>
        <v>0</v>
      </c>
      <c r="K16" s="52">
        <f t="shared" si="0"/>
        <v>0</v>
      </c>
      <c r="L16" s="70">
        <f t="shared" si="0"/>
        <v>0</v>
      </c>
    </row>
    <row r="17" spans="1:12">
      <c r="A17" s="27"/>
      <c r="B17" s="41" t="s">
        <v>27</v>
      </c>
      <c r="C17" s="40">
        <f t="shared" ref="C17:C22" si="1">C16+1</f>
        <v>46</v>
      </c>
      <c r="D17" s="40"/>
      <c r="E17" s="50"/>
      <c r="F17" s="50"/>
      <c r="G17" s="50"/>
      <c r="H17" s="50"/>
      <c r="I17" s="50"/>
      <c r="J17" s="50"/>
      <c r="K17" s="69"/>
      <c r="L17" s="91">
        <f t="shared" ref="L17:L22" si="2">SUM(E17:K17)</f>
        <v>0</v>
      </c>
    </row>
    <row r="18" spans="1:12">
      <c r="A18" s="27"/>
      <c r="B18" s="41" t="s">
        <v>28</v>
      </c>
      <c r="C18" s="40">
        <f t="shared" si="1"/>
        <v>47</v>
      </c>
      <c r="D18" s="40"/>
      <c r="E18" s="50"/>
      <c r="F18" s="50"/>
      <c r="G18" s="50"/>
      <c r="H18" s="50"/>
      <c r="I18" s="50"/>
      <c r="J18" s="50"/>
      <c r="K18" s="69"/>
      <c r="L18" s="91">
        <f t="shared" si="2"/>
        <v>0</v>
      </c>
    </row>
    <row r="19" spans="1:12">
      <c r="A19" s="27"/>
      <c r="B19" s="41" t="s">
        <v>29</v>
      </c>
      <c r="C19" s="40">
        <f t="shared" si="1"/>
        <v>48</v>
      </c>
      <c r="D19" s="40"/>
      <c r="E19" s="50"/>
      <c r="F19" s="50"/>
      <c r="G19" s="50"/>
      <c r="H19" s="50"/>
      <c r="I19" s="50"/>
      <c r="J19" s="50"/>
      <c r="K19" s="69"/>
      <c r="L19" s="91">
        <f t="shared" si="2"/>
        <v>0</v>
      </c>
    </row>
    <row r="20" spans="1:12">
      <c r="A20" s="27"/>
      <c r="B20" s="41" t="s">
        <v>30</v>
      </c>
      <c r="C20" s="40">
        <f t="shared" si="1"/>
        <v>49</v>
      </c>
      <c r="D20" s="40"/>
      <c r="E20" s="50"/>
      <c r="F20" s="50"/>
      <c r="G20" s="50"/>
      <c r="H20" s="50"/>
      <c r="I20" s="50"/>
      <c r="J20" s="50"/>
      <c r="K20" s="69"/>
      <c r="L20" s="91">
        <f t="shared" si="2"/>
        <v>0</v>
      </c>
    </row>
    <row r="21" spans="1:12">
      <c r="A21" s="27"/>
      <c r="B21" s="41" t="s">
        <v>31</v>
      </c>
      <c r="C21" s="40">
        <f t="shared" si="1"/>
        <v>50</v>
      </c>
      <c r="D21" s="40"/>
      <c r="E21" s="50"/>
      <c r="F21" s="50"/>
      <c r="G21" s="50"/>
      <c r="H21" s="50"/>
      <c r="I21" s="50"/>
      <c r="J21" s="50"/>
      <c r="K21" s="69"/>
      <c r="L21" s="91">
        <f t="shared" si="2"/>
        <v>0</v>
      </c>
    </row>
    <row r="22" spans="1:12" ht="14.4" thickBot="1">
      <c r="A22" s="27"/>
      <c r="B22" s="68" t="s">
        <v>32</v>
      </c>
      <c r="C22" s="36">
        <f t="shared" si="1"/>
        <v>51</v>
      </c>
      <c r="D22" s="36"/>
      <c r="E22" s="46"/>
      <c r="F22" s="46"/>
      <c r="G22" s="46"/>
      <c r="H22" s="46"/>
      <c r="I22" s="46"/>
      <c r="J22" s="46"/>
      <c r="K22" s="67"/>
      <c r="L22" s="90">
        <f t="shared" si="2"/>
        <v>0</v>
      </c>
    </row>
    <row r="23" spans="1:12" ht="14.4" thickBot="1">
      <c r="A23" s="27"/>
      <c r="B23" s="66"/>
      <c r="C23" s="33"/>
      <c r="D23" s="60"/>
      <c r="E23" s="98"/>
      <c r="F23" s="98"/>
      <c r="G23" s="98"/>
      <c r="H23" s="98"/>
      <c r="I23" s="98"/>
      <c r="J23" s="98"/>
      <c r="K23" s="97"/>
      <c r="L23" s="96"/>
    </row>
    <row r="24" spans="1:12">
      <c r="A24" s="27"/>
      <c r="B24" s="62" t="s">
        <v>33</v>
      </c>
      <c r="C24" s="61">
        <f>C22+1</f>
        <v>52</v>
      </c>
      <c r="D24" s="61"/>
      <c r="E24" s="52">
        <f t="shared" ref="E24:L24" si="3">SUM(E25:E32)</f>
        <v>0</v>
      </c>
      <c r="F24" s="52">
        <f t="shared" si="3"/>
        <v>0</v>
      </c>
      <c r="G24" s="52">
        <f t="shared" si="3"/>
        <v>0</v>
      </c>
      <c r="H24" s="52">
        <f t="shared" si="3"/>
        <v>0</v>
      </c>
      <c r="I24" s="52">
        <f t="shared" si="3"/>
        <v>0</v>
      </c>
      <c r="J24" s="52">
        <f t="shared" si="3"/>
        <v>0</v>
      </c>
      <c r="K24" s="52">
        <f t="shared" si="3"/>
        <v>0</v>
      </c>
      <c r="L24" s="93">
        <f t="shared" si="3"/>
        <v>0</v>
      </c>
    </row>
    <row r="25" spans="1:12">
      <c r="A25" s="27"/>
      <c r="B25" s="41" t="s">
        <v>34</v>
      </c>
      <c r="C25" s="40">
        <f t="shared" ref="C25:C32" si="4">C24+1</f>
        <v>53</v>
      </c>
      <c r="D25" s="40"/>
      <c r="E25" s="50"/>
      <c r="F25" s="50"/>
      <c r="G25" s="50"/>
      <c r="H25" s="50"/>
      <c r="I25" s="50"/>
      <c r="J25" s="50"/>
      <c r="K25" s="50"/>
      <c r="L25" s="91">
        <f t="shared" ref="L25:L32" si="5">SUM(E25:K25)</f>
        <v>0</v>
      </c>
    </row>
    <row r="26" spans="1:12">
      <c r="A26" s="27"/>
      <c r="B26" s="41" t="str">
        <f>'TAB 1-Business As Usual '!B26</f>
        <v>Principal debt repayments</v>
      </c>
      <c r="C26" s="40">
        <f t="shared" si="4"/>
        <v>54</v>
      </c>
      <c r="D26" s="40"/>
      <c r="E26" s="50"/>
      <c r="F26" s="50"/>
      <c r="G26" s="50"/>
      <c r="H26" s="50"/>
      <c r="I26" s="50"/>
      <c r="J26" s="50"/>
      <c r="K26" s="50"/>
      <c r="L26" s="91">
        <f t="shared" si="5"/>
        <v>0</v>
      </c>
    </row>
    <row r="27" spans="1:12">
      <c r="A27" s="27"/>
      <c r="B27" s="41" t="s">
        <v>35</v>
      </c>
      <c r="C27" s="40">
        <f t="shared" si="4"/>
        <v>55</v>
      </c>
      <c r="D27" s="40"/>
      <c r="E27" s="50"/>
      <c r="F27" s="50"/>
      <c r="G27" s="50"/>
      <c r="H27" s="50"/>
      <c r="I27" s="50"/>
      <c r="J27" s="50"/>
      <c r="K27" s="50"/>
      <c r="L27" s="91">
        <f t="shared" si="5"/>
        <v>0</v>
      </c>
    </row>
    <row r="28" spans="1:12">
      <c r="A28" s="27"/>
      <c r="B28" s="41" t="s">
        <v>36</v>
      </c>
      <c r="C28" s="40">
        <f t="shared" si="4"/>
        <v>56</v>
      </c>
      <c r="D28" s="40"/>
      <c r="E28" s="50"/>
      <c r="F28" s="50"/>
      <c r="G28" s="50"/>
      <c r="H28" s="50"/>
      <c r="I28" s="50"/>
      <c r="J28" s="50"/>
      <c r="K28" s="50"/>
      <c r="L28" s="91">
        <f t="shared" si="5"/>
        <v>0</v>
      </c>
    </row>
    <row r="29" spans="1:12">
      <c r="A29" s="27"/>
      <c r="B29" s="41" t="s">
        <v>37</v>
      </c>
      <c r="C29" s="40">
        <f t="shared" si="4"/>
        <v>57</v>
      </c>
      <c r="D29" s="40"/>
      <c r="E29" s="50"/>
      <c r="F29" s="50"/>
      <c r="G29" s="50"/>
      <c r="H29" s="50"/>
      <c r="I29" s="50"/>
      <c r="J29" s="50"/>
      <c r="K29" s="50"/>
      <c r="L29" s="91">
        <f t="shared" si="5"/>
        <v>0</v>
      </c>
    </row>
    <row r="30" spans="1:12">
      <c r="A30" s="27"/>
      <c r="B30" s="49" t="s">
        <v>38</v>
      </c>
      <c r="C30" s="40">
        <f t="shared" si="4"/>
        <v>58</v>
      </c>
      <c r="D30" s="48"/>
      <c r="E30" s="47"/>
      <c r="F30" s="47"/>
      <c r="G30" s="47"/>
      <c r="H30" s="47"/>
      <c r="I30" s="47"/>
      <c r="J30" s="47"/>
      <c r="K30" s="47"/>
      <c r="L30" s="91">
        <f t="shared" si="5"/>
        <v>0</v>
      </c>
    </row>
    <row r="31" spans="1:12">
      <c r="A31" s="27"/>
      <c r="B31" s="49" t="s">
        <v>39</v>
      </c>
      <c r="C31" s="40">
        <f t="shared" si="4"/>
        <v>59</v>
      </c>
      <c r="D31" s="48"/>
      <c r="E31" s="47"/>
      <c r="F31" s="47"/>
      <c r="G31" s="47"/>
      <c r="H31" s="47"/>
      <c r="I31" s="47"/>
      <c r="J31" s="47"/>
      <c r="K31" s="47"/>
      <c r="L31" s="91">
        <f t="shared" si="5"/>
        <v>0</v>
      </c>
    </row>
    <row r="32" spans="1:12" ht="14.4" thickBot="1">
      <c r="A32" s="27"/>
      <c r="B32" s="68" t="s">
        <v>40</v>
      </c>
      <c r="C32" s="36">
        <f t="shared" si="4"/>
        <v>60</v>
      </c>
      <c r="D32" s="36"/>
      <c r="E32" s="46"/>
      <c r="F32" s="46"/>
      <c r="G32" s="46"/>
      <c r="H32" s="46"/>
      <c r="I32" s="46"/>
      <c r="J32" s="46"/>
      <c r="K32" s="46"/>
      <c r="L32" s="90">
        <f t="shared" si="5"/>
        <v>0</v>
      </c>
    </row>
    <row r="33" spans="1:12">
      <c r="A33" s="27"/>
      <c r="B33" s="27"/>
      <c r="C33" s="33"/>
      <c r="D33" s="60"/>
      <c r="E33" s="89"/>
      <c r="F33" s="89"/>
      <c r="G33" s="89"/>
      <c r="H33" s="89"/>
      <c r="I33" s="89"/>
      <c r="J33" s="89"/>
      <c r="K33" s="86"/>
      <c r="L33" s="86"/>
    </row>
    <row r="34" spans="1:12" s="88" customFormat="1">
      <c r="A34" s="56"/>
      <c r="B34" s="22" t="s">
        <v>41</v>
      </c>
      <c r="C34" s="59">
        <f>C32+1</f>
        <v>61</v>
      </c>
      <c r="D34" s="59"/>
      <c r="E34" s="28">
        <f t="shared" ref="E34:L34" si="6">E16-E24</f>
        <v>0</v>
      </c>
      <c r="F34" s="19">
        <f t="shared" si="6"/>
        <v>0</v>
      </c>
      <c r="G34" s="19">
        <f t="shared" si="6"/>
        <v>0</v>
      </c>
      <c r="H34" s="19">
        <f t="shared" si="6"/>
        <v>0</v>
      </c>
      <c r="I34" s="19">
        <f t="shared" si="6"/>
        <v>0</v>
      </c>
      <c r="J34" s="19">
        <f t="shared" si="6"/>
        <v>0</v>
      </c>
      <c r="K34" s="19">
        <f t="shared" si="6"/>
        <v>0</v>
      </c>
      <c r="L34" s="218">
        <f t="shared" si="6"/>
        <v>0</v>
      </c>
    </row>
    <row r="35" spans="1:12">
      <c r="A35" s="27"/>
      <c r="B35" s="22" t="s">
        <v>42</v>
      </c>
      <c r="C35" s="95">
        <f>C34+1</f>
        <v>62</v>
      </c>
      <c r="D35" s="29"/>
      <c r="E35" s="28">
        <f>E34+D35</f>
        <v>0</v>
      </c>
      <c r="F35" s="19">
        <f t="shared" ref="F35:K35" si="7">E35+F34</f>
        <v>0</v>
      </c>
      <c r="G35" s="19">
        <f t="shared" si="7"/>
        <v>0</v>
      </c>
      <c r="H35" s="19">
        <f t="shared" si="7"/>
        <v>0</v>
      </c>
      <c r="I35" s="19">
        <f t="shared" si="7"/>
        <v>0</v>
      </c>
      <c r="J35" s="19">
        <f t="shared" si="7"/>
        <v>0</v>
      </c>
      <c r="K35" s="19">
        <f t="shared" si="7"/>
        <v>0</v>
      </c>
      <c r="L35" s="218">
        <f>L34+D35</f>
        <v>0</v>
      </c>
    </row>
    <row r="36" spans="1:12">
      <c r="A36" s="27"/>
      <c r="B36" s="27"/>
      <c r="C36" s="33"/>
      <c r="D36" s="33"/>
      <c r="E36" s="33"/>
      <c r="F36" s="33"/>
      <c r="G36" s="33"/>
      <c r="H36" s="33"/>
      <c r="I36" s="33"/>
      <c r="J36" s="33"/>
      <c r="K36" s="76"/>
      <c r="L36" s="76"/>
    </row>
    <row r="37" spans="1:12">
      <c r="A37" s="27"/>
      <c r="B37" s="27"/>
      <c r="C37" s="33"/>
      <c r="D37" s="33"/>
      <c r="E37" s="33"/>
      <c r="F37" s="33"/>
      <c r="G37" s="33"/>
      <c r="H37" s="33"/>
      <c r="I37" s="33"/>
      <c r="J37" s="33"/>
      <c r="K37" s="76"/>
      <c r="L37" s="76"/>
    </row>
    <row r="38" spans="1:12">
      <c r="A38" s="27"/>
      <c r="B38" s="27"/>
      <c r="C38" s="33"/>
      <c r="D38" s="33"/>
      <c r="E38" s="33"/>
      <c r="F38" s="33"/>
      <c r="G38" s="33"/>
      <c r="H38" s="33"/>
      <c r="I38" s="33"/>
      <c r="J38" s="33"/>
      <c r="K38" s="76"/>
      <c r="L38" s="76"/>
    </row>
    <row r="39" spans="1:12" ht="13.5" customHeight="1" thickBot="1">
      <c r="A39" s="27"/>
      <c r="B39" s="56" t="s">
        <v>43</v>
      </c>
      <c r="C39" s="33"/>
      <c r="D39" s="33"/>
      <c r="E39" s="33"/>
      <c r="F39" s="33"/>
      <c r="G39" s="33"/>
      <c r="H39" s="33"/>
      <c r="I39" s="33"/>
      <c r="J39" s="33"/>
      <c r="K39" s="76"/>
      <c r="L39" s="76"/>
    </row>
    <row r="40" spans="1:12" ht="41.55" customHeight="1" thickBot="1">
      <c r="A40" s="27"/>
      <c r="B40" s="75"/>
      <c r="C40" s="33"/>
      <c r="D40" s="33"/>
      <c r="E40" s="55" t="str">
        <f t="shared" ref="E40:L40" si="8">E15</f>
        <v>Next day</v>
      </c>
      <c r="F40" s="54" t="str">
        <f t="shared" si="8"/>
        <v>2-7 days</v>
      </c>
      <c r="G40" s="54" t="str">
        <f t="shared" si="8"/>
        <v>8 days to 1 month</v>
      </c>
      <c r="H40" s="54" t="str">
        <f t="shared" si="8"/>
        <v>More than 1 month to 2 months</v>
      </c>
      <c r="I40" s="54" t="str">
        <f t="shared" si="8"/>
        <v>More than 2 months to 3 months</v>
      </c>
      <c r="J40" s="54" t="str">
        <f t="shared" si="8"/>
        <v xml:space="preserve">More than 3 months to 6 months </v>
      </c>
      <c r="K40" s="54" t="str">
        <f t="shared" si="8"/>
        <v xml:space="preserve">More than 6 months to 12 months </v>
      </c>
      <c r="L40" s="94" t="str">
        <f t="shared" si="8"/>
        <v>Total</v>
      </c>
    </row>
    <row r="41" spans="1:12">
      <c r="A41" s="27"/>
      <c r="B41" s="45" t="str">
        <f>B16</f>
        <v>Cash Inflows</v>
      </c>
      <c r="C41" s="44">
        <f>C35+1</f>
        <v>63</v>
      </c>
      <c r="D41" s="44"/>
      <c r="E41" s="52">
        <f t="shared" ref="E41:L41" si="9">SUM(E42:E51)</f>
        <v>0</v>
      </c>
      <c r="F41" s="52">
        <f t="shared" si="9"/>
        <v>0</v>
      </c>
      <c r="G41" s="52">
        <f t="shared" si="9"/>
        <v>0</v>
      </c>
      <c r="H41" s="52">
        <f t="shared" si="9"/>
        <v>0</v>
      </c>
      <c r="I41" s="52">
        <f t="shared" si="9"/>
        <v>0</v>
      </c>
      <c r="J41" s="52">
        <f t="shared" si="9"/>
        <v>0</v>
      </c>
      <c r="K41" s="52">
        <f t="shared" si="9"/>
        <v>0</v>
      </c>
      <c r="L41" s="93">
        <f t="shared" si="9"/>
        <v>0</v>
      </c>
    </row>
    <row r="42" spans="1:12">
      <c r="A42" s="27"/>
      <c r="B42" s="41" t="s">
        <v>44</v>
      </c>
      <c r="C42" s="40">
        <f t="shared" ref="C42:C51" si="10">C41+1</f>
        <v>64</v>
      </c>
      <c r="D42" s="40"/>
      <c r="E42" s="50"/>
      <c r="F42" s="50"/>
      <c r="G42" s="50"/>
      <c r="H42" s="50"/>
      <c r="I42" s="50"/>
      <c r="J42" s="50"/>
      <c r="K42" s="50"/>
      <c r="L42" s="91">
        <f t="shared" ref="L42:L51" si="11">SUM(E42:K42)</f>
        <v>0</v>
      </c>
    </row>
    <row r="43" spans="1:12">
      <c r="A43" s="27"/>
      <c r="B43" s="41" t="s">
        <v>30</v>
      </c>
      <c r="C43" s="40">
        <f t="shared" si="10"/>
        <v>65</v>
      </c>
      <c r="D43" s="40"/>
      <c r="E43" s="50"/>
      <c r="F43" s="50"/>
      <c r="G43" s="50"/>
      <c r="H43" s="50"/>
      <c r="I43" s="50"/>
      <c r="J43" s="50"/>
      <c r="K43" s="50"/>
      <c r="L43" s="91">
        <f t="shared" si="11"/>
        <v>0</v>
      </c>
    </row>
    <row r="44" spans="1:12">
      <c r="A44" s="27"/>
      <c r="B44" s="41" t="s">
        <v>45</v>
      </c>
      <c r="C44" s="40">
        <f t="shared" si="10"/>
        <v>66</v>
      </c>
      <c r="D44" s="40"/>
      <c r="E44" s="50"/>
      <c r="F44" s="50"/>
      <c r="G44" s="50"/>
      <c r="H44" s="50"/>
      <c r="I44" s="50"/>
      <c r="J44" s="50"/>
      <c r="K44" s="50"/>
      <c r="L44" s="91">
        <f t="shared" si="11"/>
        <v>0</v>
      </c>
    </row>
    <row r="45" spans="1:12">
      <c r="A45" s="27"/>
      <c r="B45" s="41" t="s">
        <v>46</v>
      </c>
      <c r="C45" s="40">
        <f t="shared" si="10"/>
        <v>67</v>
      </c>
      <c r="D45" s="40"/>
      <c r="E45" s="50"/>
      <c r="F45" s="50"/>
      <c r="G45" s="50"/>
      <c r="H45" s="50"/>
      <c r="I45" s="50"/>
      <c r="J45" s="50"/>
      <c r="K45" s="50"/>
      <c r="L45" s="91">
        <f t="shared" si="11"/>
        <v>0</v>
      </c>
    </row>
    <row r="46" spans="1:12">
      <c r="A46" s="27"/>
      <c r="B46" s="41" t="s">
        <v>47</v>
      </c>
      <c r="C46" s="40">
        <f t="shared" si="10"/>
        <v>68</v>
      </c>
      <c r="D46" s="40"/>
      <c r="E46" s="50"/>
      <c r="F46" s="50"/>
      <c r="G46" s="50"/>
      <c r="H46" s="50"/>
      <c r="I46" s="50"/>
      <c r="J46" s="50"/>
      <c r="K46" s="50"/>
      <c r="L46" s="91">
        <f t="shared" si="11"/>
        <v>0</v>
      </c>
    </row>
    <row r="47" spans="1:12">
      <c r="A47" s="27"/>
      <c r="B47" s="41" t="s">
        <v>48</v>
      </c>
      <c r="C47" s="40">
        <f t="shared" si="10"/>
        <v>69</v>
      </c>
      <c r="D47" s="40"/>
      <c r="E47" s="50"/>
      <c r="F47" s="50"/>
      <c r="G47" s="50"/>
      <c r="H47" s="50"/>
      <c r="I47" s="50"/>
      <c r="J47" s="50"/>
      <c r="K47" s="50"/>
      <c r="L47" s="91">
        <f t="shared" si="11"/>
        <v>0</v>
      </c>
    </row>
    <row r="48" spans="1:12">
      <c r="A48" s="27"/>
      <c r="B48" s="41" t="s">
        <v>146</v>
      </c>
      <c r="C48" s="48">
        <f t="shared" si="10"/>
        <v>70</v>
      </c>
      <c r="D48" s="48"/>
      <c r="E48" s="50"/>
      <c r="F48" s="50"/>
      <c r="G48" s="50"/>
      <c r="H48" s="50"/>
      <c r="I48" s="50"/>
      <c r="J48" s="50"/>
      <c r="K48" s="50"/>
      <c r="L48" s="91">
        <f t="shared" si="11"/>
        <v>0</v>
      </c>
    </row>
    <row r="49" spans="1:12">
      <c r="A49" s="27"/>
      <c r="B49" s="41" t="s">
        <v>49</v>
      </c>
      <c r="C49" s="48">
        <f t="shared" si="10"/>
        <v>71</v>
      </c>
      <c r="D49" s="48"/>
      <c r="E49" s="47"/>
      <c r="F49" s="47"/>
      <c r="G49" s="47"/>
      <c r="H49" s="47"/>
      <c r="I49" s="47"/>
      <c r="J49" s="47"/>
      <c r="K49" s="47"/>
      <c r="L49" s="91">
        <f t="shared" si="11"/>
        <v>0</v>
      </c>
    </row>
    <row r="50" spans="1:12">
      <c r="A50" s="27"/>
      <c r="B50" s="49" t="s">
        <v>50</v>
      </c>
      <c r="C50" s="48">
        <f t="shared" si="10"/>
        <v>72</v>
      </c>
      <c r="D50" s="48"/>
      <c r="E50" s="47"/>
      <c r="F50" s="47"/>
      <c r="G50" s="47"/>
      <c r="H50" s="47"/>
      <c r="I50" s="47"/>
      <c r="J50" s="47"/>
      <c r="K50" s="47"/>
      <c r="L50" s="91">
        <f t="shared" si="11"/>
        <v>0</v>
      </c>
    </row>
    <row r="51" spans="1:12" ht="14.4" thickBot="1">
      <c r="A51" s="27"/>
      <c r="B51" s="37" t="s">
        <v>51</v>
      </c>
      <c r="C51" s="36">
        <f t="shared" si="10"/>
        <v>73</v>
      </c>
      <c r="D51" s="36"/>
      <c r="E51" s="46"/>
      <c r="F51" s="46"/>
      <c r="G51" s="46"/>
      <c r="H51" s="46"/>
      <c r="I51" s="46"/>
      <c r="J51" s="46"/>
      <c r="K51" s="46"/>
      <c r="L51" s="90">
        <f t="shared" si="11"/>
        <v>0</v>
      </c>
    </row>
    <row r="52" spans="1:12" ht="14.4" thickBot="1">
      <c r="A52" s="27"/>
      <c r="B52" s="27"/>
      <c r="C52" s="33"/>
      <c r="D52" s="33"/>
      <c r="E52" s="89"/>
      <c r="F52" s="89"/>
      <c r="G52" s="89"/>
      <c r="H52" s="89"/>
      <c r="I52" s="89"/>
      <c r="J52" s="89"/>
      <c r="K52" s="86"/>
      <c r="L52" s="86"/>
    </row>
    <row r="53" spans="1:12">
      <c r="A53" s="27"/>
      <c r="B53" s="45" t="str">
        <f>B24</f>
        <v>Cash Outflows</v>
      </c>
      <c r="C53" s="44">
        <f>C51+1</f>
        <v>74</v>
      </c>
      <c r="D53" s="44"/>
      <c r="E53" s="43">
        <f t="shared" ref="E53:L53" si="12">SUM(E54:E63)</f>
        <v>0</v>
      </c>
      <c r="F53" s="43">
        <f t="shared" si="12"/>
        <v>0</v>
      </c>
      <c r="G53" s="43">
        <f t="shared" si="12"/>
        <v>0</v>
      </c>
      <c r="H53" s="43">
        <f t="shared" si="12"/>
        <v>0</v>
      </c>
      <c r="I53" s="43">
        <f t="shared" si="12"/>
        <v>0</v>
      </c>
      <c r="J53" s="43">
        <f t="shared" si="12"/>
        <v>0</v>
      </c>
      <c r="K53" s="43">
        <f t="shared" si="12"/>
        <v>0</v>
      </c>
      <c r="L53" s="92">
        <f t="shared" si="12"/>
        <v>0</v>
      </c>
    </row>
    <row r="54" spans="1:12">
      <c r="A54" s="27"/>
      <c r="B54" s="41" t="s">
        <v>52</v>
      </c>
      <c r="C54" s="40">
        <f t="shared" ref="C54:C63" si="13">C53+1</f>
        <v>75</v>
      </c>
      <c r="D54" s="40"/>
      <c r="E54" s="39"/>
      <c r="F54" s="39"/>
      <c r="G54" s="39"/>
      <c r="H54" s="39"/>
      <c r="I54" s="39"/>
      <c r="J54" s="39"/>
      <c r="K54" s="39"/>
      <c r="L54" s="91">
        <f t="shared" ref="L54:L63" si="14">SUM(E54:K54)</f>
        <v>0</v>
      </c>
    </row>
    <row r="55" spans="1:12">
      <c r="A55" s="27"/>
      <c r="B55" s="41" t="s">
        <v>53</v>
      </c>
      <c r="C55" s="40">
        <f t="shared" si="13"/>
        <v>76</v>
      </c>
      <c r="D55" s="40"/>
      <c r="E55" s="39"/>
      <c r="F55" s="39"/>
      <c r="G55" s="39"/>
      <c r="H55" s="39"/>
      <c r="I55" s="39"/>
      <c r="J55" s="39"/>
      <c r="K55" s="39"/>
      <c r="L55" s="91">
        <f t="shared" si="14"/>
        <v>0</v>
      </c>
    </row>
    <row r="56" spans="1:12">
      <c r="A56" s="27"/>
      <c r="B56" s="41" t="s">
        <v>54</v>
      </c>
      <c r="C56" s="40">
        <f t="shared" si="13"/>
        <v>77</v>
      </c>
      <c r="D56" s="40"/>
      <c r="E56" s="39"/>
      <c r="F56" s="39"/>
      <c r="G56" s="39"/>
      <c r="H56" s="39"/>
      <c r="I56" s="39"/>
      <c r="J56" s="39"/>
      <c r="K56" s="39"/>
      <c r="L56" s="91">
        <f t="shared" si="14"/>
        <v>0</v>
      </c>
    </row>
    <row r="57" spans="1:12">
      <c r="A57" s="27"/>
      <c r="B57" s="41" t="s">
        <v>34</v>
      </c>
      <c r="C57" s="40">
        <f t="shared" si="13"/>
        <v>78</v>
      </c>
      <c r="D57" s="40"/>
      <c r="E57" s="39"/>
      <c r="F57" s="39"/>
      <c r="G57" s="39"/>
      <c r="H57" s="39"/>
      <c r="I57" s="39"/>
      <c r="J57" s="39"/>
      <c r="K57" s="39"/>
      <c r="L57" s="91">
        <f t="shared" si="14"/>
        <v>0</v>
      </c>
    </row>
    <row r="58" spans="1:12">
      <c r="A58" s="27"/>
      <c r="B58" s="41" t="s">
        <v>50</v>
      </c>
      <c r="C58" s="40">
        <f t="shared" si="13"/>
        <v>79</v>
      </c>
      <c r="D58" s="40"/>
      <c r="E58" s="39"/>
      <c r="F58" s="39"/>
      <c r="G58" s="39"/>
      <c r="H58" s="39"/>
      <c r="I58" s="39"/>
      <c r="J58" s="39"/>
      <c r="K58" s="39"/>
      <c r="L58" s="91">
        <f t="shared" si="14"/>
        <v>0</v>
      </c>
    </row>
    <row r="59" spans="1:12">
      <c r="A59" s="27"/>
      <c r="B59" s="41" t="s">
        <v>55</v>
      </c>
      <c r="C59" s="40">
        <f t="shared" si="13"/>
        <v>80</v>
      </c>
      <c r="D59" s="40"/>
      <c r="E59" s="39"/>
      <c r="F59" s="39"/>
      <c r="G59" s="39"/>
      <c r="H59" s="39">
        <v>0</v>
      </c>
      <c r="I59" s="39"/>
      <c r="J59" s="39"/>
      <c r="K59" s="39"/>
      <c r="L59" s="91">
        <f t="shared" si="14"/>
        <v>0</v>
      </c>
    </row>
    <row r="60" spans="1:12">
      <c r="A60" s="27"/>
      <c r="B60" s="41" t="s">
        <v>56</v>
      </c>
      <c r="C60" s="40">
        <f t="shared" si="13"/>
        <v>81</v>
      </c>
      <c r="D60" s="40"/>
      <c r="E60" s="39"/>
      <c r="F60" s="39"/>
      <c r="G60" s="39"/>
      <c r="H60" s="39"/>
      <c r="I60" s="39"/>
      <c r="J60" s="39"/>
      <c r="K60" s="39"/>
      <c r="L60" s="91">
        <f t="shared" si="14"/>
        <v>0</v>
      </c>
    </row>
    <row r="61" spans="1:12">
      <c r="A61" s="27"/>
      <c r="B61" s="41" t="s">
        <v>38</v>
      </c>
      <c r="C61" s="40">
        <f t="shared" si="13"/>
        <v>82</v>
      </c>
      <c r="D61" s="40"/>
      <c r="E61" s="39"/>
      <c r="F61" s="39"/>
      <c r="G61" s="39"/>
      <c r="H61" s="39"/>
      <c r="I61" s="39"/>
      <c r="J61" s="39"/>
      <c r="K61" s="39"/>
      <c r="L61" s="91">
        <f t="shared" si="14"/>
        <v>0</v>
      </c>
    </row>
    <row r="62" spans="1:12">
      <c r="A62" s="27"/>
      <c r="B62" s="41" t="s">
        <v>39</v>
      </c>
      <c r="C62" s="40">
        <f t="shared" si="13"/>
        <v>83</v>
      </c>
      <c r="D62" s="40"/>
      <c r="E62" s="39"/>
      <c r="F62" s="39"/>
      <c r="G62" s="39"/>
      <c r="H62" s="39"/>
      <c r="I62" s="39"/>
      <c r="J62" s="39"/>
      <c r="K62" s="39"/>
      <c r="L62" s="91">
        <f t="shared" si="14"/>
        <v>0</v>
      </c>
    </row>
    <row r="63" spans="1:12" ht="14.4" thickBot="1">
      <c r="A63" s="27"/>
      <c r="B63" s="37" t="s">
        <v>57</v>
      </c>
      <c r="C63" s="36">
        <f t="shared" si="13"/>
        <v>84</v>
      </c>
      <c r="D63" s="36"/>
      <c r="E63" s="35"/>
      <c r="F63" s="35"/>
      <c r="G63" s="35"/>
      <c r="H63" s="35"/>
      <c r="I63" s="35"/>
      <c r="J63" s="35"/>
      <c r="K63" s="35"/>
      <c r="L63" s="90">
        <f t="shared" si="14"/>
        <v>0</v>
      </c>
    </row>
    <row r="64" spans="1:12">
      <c r="A64" s="27"/>
      <c r="B64" s="27"/>
      <c r="C64" s="33"/>
      <c r="D64" s="33"/>
      <c r="E64" s="89"/>
      <c r="F64" s="89"/>
      <c r="G64" s="89"/>
      <c r="H64" s="89"/>
      <c r="I64" s="89"/>
      <c r="J64" s="89"/>
      <c r="K64" s="86"/>
      <c r="L64" s="86"/>
    </row>
    <row r="65" spans="1:12" s="88" customFormat="1">
      <c r="A65" s="56"/>
      <c r="B65" s="24" t="s">
        <v>58</v>
      </c>
      <c r="C65" s="23">
        <f>C63+1</f>
        <v>85</v>
      </c>
      <c r="D65" s="23"/>
      <c r="E65" s="19">
        <f t="shared" ref="E65:L65" si="15">E41-E53</f>
        <v>0</v>
      </c>
      <c r="F65" s="19">
        <f t="shared" si="15"/>
        <v>0</v>
      </c>
      <c r="G65" s="19">
        <f t="shared" si="15"/>
        <v>0</v>
      </c>
      <c r="H65" s="19">
        <f t="shared" si="15"/>
        <v>0</v>
      </c>
      <c r="I65" s="19">
        <f t="shared" si="15"/>
        <v>0</v>
      </c>
      <c r="J65" s="19">
        <f t="shared" si="15"/>
        <v>0</v>
      </c>
      <c r="K65" s="19">
        <f t="shared" si="15"/>
        <v>0</v>
      </c>
      <c r="L65" s="218">
        <f t="shared" si="15"/>
        <v>0</v>
      </c>
    </row>
    <row r="66" spans="1:12">
      <c r="A66" s="27"/>
      <c r="B66" s="22" t="s">
        <v>42</v>
      </c>
      <c r="C66" s="21">
        <f>C65+1</f>
        <v>86</v>
      </c>
      <c r="D66" s="29"/>
      <c r="E66" s="19">
        <f>E65+D66</f>
        <v>0</v>
      </c>
      <c r="F66" s="19">
        <f t="shared" ref="F66:K66" si="16">E66+F65</f>
        <v>0</v>
      </c>
      <c r="G66" s="19">
        <f t="shared" si="16"/>
        <v>0</v>
      </c>
      <c r="H66" s="19">
        <f t="shared" si="16"/>
        <v>0</v>
      </c>
      <c r="I66" s="19">
        <f t="shared" si="16"/>
        <v>0</v>
      </c>
      <c r="J66" s="19">
        <f t="shared" si="16"/>
        <v>0</v>
      </c>
      <c r="K66" s="19">
        <f t="shared" si="16"/>
        <v>0</v>
      </c>
      <c r="L66" s="218">
        <f>L65+D66</f>
        <v>0</v>
      </c>
    </row>
    <row r="67" spans="1:12">
      <c r="A67" s="27"/>
      <c r="B67" s="27"/>
      <c r="C67" s="27"/>
      <c r="D67" s="27"/>
      <c r="E67" s="87"/>
      <c r="F67" s="87"/>
      <c r="G67" s="87"/>
      <c r="H67" s="87"/>
      <c r="I67" s="87"/>
      <c r="J67" s="87"/>
      <c r="K67" s="86"/>
      <c r="L67" s="86"/>
    </row>
    <row r="68" spans="1:12">
      <c r="A68" s="27"/>
      <c r="B68" s="24" t="s">
        <v>58</v>
      </c>
      <c r="C68" s="23">
        <f>C66+1</f>
        <v>87</v>
      </c>
      <c r="D68" s="23"/>
      <c r="E68" s="19">
        <f t="shared" ref="E68:L68" si="17">E34+E65</f>
        <v>0</v>
      </c>
      <c r="F68" s="19">
        <f t="shared" si="17"/>
        <v>0</v>
      </c>
      <c r="G68" s="19">
        <f t="shared" si="17"/>
        <v>0</v>
      </c>
      <c r="H68" s="19">
        <f t="shared" si="17"/>
        <v>0</v>
      </c>
      <c r="I68" s="19">
        <f t="shared" si="17"/>
        <v>0</v>
      </c>
      <c r="J68" s="19">
        <f t="shared" si="17"/>
        <v>0</v>
      </c>
      <c r="K68" s="19">
        <f t="shared" si="17"/>
        <v>0</v>
      </c>
      <c r="L68" s="218">
        <f t="shared" si="17"/>
        <v>0</v>
      </c>
    </row>
    <row r="69" spans="1:12">
      <c r="A69" s="27"/>
      <c r="B69" s="22" t="s">
        <v>42</v>
      </c>
      <c r="C69" s="21">
        <f>C68+1</f>
        <v>88</v>
      </c>
      <c r="D69" s="20">
        <f>D66+D35</f>
        <v>0</v>
      </c>
      <c r="E69" s="19">
        <f>E68+D69</f>
        <v>0</v>
      </c>
      <c r="F69" s="19">
        <f t="shared" ref="F69:K69" si="18">E69+F68</f>
        <v>0</v>
      </c>
      <c r="G69" s="19">
        <f t="shared" si="18"/>
        <v>0</v>
      </c>
      <c r="H69" s="19">
        <f t="shared" si="18"/>
        <v>0</v>
      </c>
      <c r="I69" s="19">
        <f t="shared" si="18"/>
        <v>0</v>
      </c>
      <c r="J69" s="19">
        <f t="shared" si="18"/>
        <v>0</v>
      </c>
      <c r="K69" s="19">
        <f t="shared" si="18"/>
        <v>0</v>
      </c>
      <c r="L69" s="218">
        <f>L68+D69</f>
        <v>0</v>
      </c>
    </row>
    <row r="70" spans="1:12">
      <c r="A70" s="27"/>
      <c r="B70" s="27"/>
      <c r="C70" s="27"/>
      <c r="D70" s="18"/>
      <c r="E70" s="27"/>
      <c r="F70" s="27"/>
      <c r="G70" s="27"/>
      <c r="H70" s="27"/>
      <c r="I70" s="27"/>
      <c r="J70" s="27"/>
      <c r="K70" s="27"/>
      <c r="L70" s="27"/>
    </row>
    <row r="71" spans="1:12">
      <c r="A71" s="27"/>
      <c r="B71" s="27"/>
      <c r="C71" s="27"/>
      <c r="D71" s="18"/>
      <c r="E71" s="27"/>
      <c r="F71" s="27"/>
      <c r="G71" s="27"/>
      <c r="H71" s="27"/>
      <c r="I71" s="27"/>
      <c r="J71" s="27"/>
      <c r="K71" s="27"/>
      <c r="L71" s="27"/>
    </row>
    <row r="72" spans="1:12">
      <c r="A72" s="27"/>
      <c r="B72" s="27"/>
      <c r="C72" s="27"/>
      <c r="D72" s="18"/>
      <c r="E72" s="27"/>
      <c r="F72" s="27"/>
      <c r="G72" s="27"/>
      <c r="H72" s="27"/>
      <c r="I72" s="27"/>
      <c r="J72" s="27"/>
      <c r="K72" s="27"/>
      <c r="L72" s="27"/>
    </row>
    <row r="73" spans="1:12">
      <c r="A73" s="27"/>
      <c r="B73" s="27"/>
      <c r="C73" s="27"/>
      <c r="D73" s="18"/>
      <c r="E73" s="27"/>
      <c r="F73" s="27"/>
      <c r="G73" s="27"/>
      <c r="H73" s="27"/>
      <c r="I73" s="27"/>
      <c r="J73" s="27"/>
      <c r="K73" s="27"/>
      <c r="L73" s="27"/>
    </row>
    <row r="74" spans="1:12">
      <c r="A74" s="27"/>
      <c r="B74" s="27"/>
      <c r="C74" s="27"/>
      <c r="D74" s="18"/>
      <c r="E74" s="27"/>
      <c r="F74" s="27"/>
      <c r="G74" s="27"/>
      <c r="H74" s="27"/>
      <c r="I74" s="27"/>
      <c r="J74" s="27"/>
      <c r="K74" s="27"/>
      <c r="L74" s="27"/>
    </row>
    <row r="75" spans="1:12">
      <c r="A75" s="27"/>
      <c r="B75" s="27"/>
      <c r="C75" s="27"/>
      <c r="D75" s="18"/>
      <c r="E75" s="27"/>
      <c r="F75" s="27"/>
      <c r="G75" s="27"/>
      <c r="H75" s="27"/>
      <c r="I75" s="27"/>
      <c r="J75" s="27"/>
      <c r="K75" s="27"/>
      <c r="L75" s="27"/>
    </row>
    <row r="76" spans="1:12">
      <c r="A76" s="27"/>
      <c r="B76" s="27"/>
      <c r="C76" s="27"/>
      <c r="D76" s="18"/>
      <c r="E76" s="27"/>
      <c r="F76" s="27"/>
      <c r="G76" s="27"/>
      <c r="H76" s="27"/>
      <c r="I76" s="27"/>
      <c r="J76" s="27"/>
      <c r="K76" s="27"/>
      <c r="L76" s="27"/>
    </row>
    <row r="77" spans="1:12">
      <c r="A77" s="27"/>
      <c r="B77" s="27"/>
      <c r="C77" s="27"/>
      <c r="D77" s="18"/>
      <c r="E77" s="27"/>
      <c r="F77" s="27"/>
      <c r="G77" s="27"/>
      <c r="H77" s="27"/>
      <c r="I77" s="27"/>
      <c r="J77" s="27"/>
      <c r="K77" s="27"/>
      <c r="L77" s="27"/>
    </row>
    <row r="78" spans="1:12">
      <c r="A78" s="27"/>
      <c r="B78" s="27"/>
      <c r="C78" s="27"/>
      <c r="D78" s="18"/>
      <c r="E78" s="27"/>
      <c r="F78" s="27"/>
      <c r="G78" s="27"/>
      <c r="H78" s="27"/>
      <c r="I78" s="27"/>
      <c r="J78" s="27"/>
      <c r="K78" s="27"/>
      <c r="L78" s="27"/>
    </row>
    <row r="79" spans="1:12">
      <c r="A79" s="27"/>
      <c r="B79" s="27"/>
      <c r="C79" s="27"/>
      <c r="D79" s="18"/>
      <c r="E79" s="27"/>
      <c r="F79" s="27"/>
      <c r="G79" s="27"/>
      <c r="H79" s="27"/>
      <c r="I79" s="27"/>
      <c r="J79" s="27"/>
      <c r="K79" s="27"/>
      <c r="L79" s="27"/>
    </row>
    <row r="80" spans="1:12">
      <c r="A80" s="27"/>
      <c r="B80" s="27"/>
      <c r="C80" s="27"/>
      <c r="D80" s="18"/>
      <c r="E80" s="27"/>
      <c r="F80" s="27"/>
      <c r="G80" s="27"/>
      <c r="H80" s="27"/>
      <c r="I80" s="27"/>
      <c r="J80" s="27"/>
      <c r="K80" s="27"/>
      <c r="L80" s="27"/>
    </row>
    <row r="81" spans="1:12">
      <c r="A81" s="27"/>
      <c r="B81" s="27"/>
      <c r="C81" s="27"/>
      <c r="D81" s="18"/>
      <c r="E81" s="27"/>
      <c r="F81" s="27"/>
      <c r="G81" s="27"/>
      <c r="H81" s="27"/>
      <c r="I81" s="27"/>
      <c r="J81" s="27"/>
      <c r="K81" s="27"/>
      <c r="L81" s="27"/>
    </row>
    <row r="82" spans="1:12">
      <c r="A82" s="27"/>
      <c r="B82" s="27"/>
      <c r="C82" s="27"/>
      <c r="D82" s="18"/>
      <c r="E82" s="27"/>
      <c r="F82" s="27"/>
      <c r="G82" s="27"/>
      <c r="H82" s="27"/>
      <c r="I82" s="27"/>
      <c r="J82" s="27"/>
      <c r="K82" s="27"/>
      <c r="L82" s="27"/>
    </row>
    <row r="83" spans="1:12">
      <c r="A83" s="27"/>
      <c r="B83" s="27"/>
      <c r="C83" s="27"/>
      <c r="D83" s="18"/>
      <c r="E83" s="27"/>
      <c r="F83" s="27"/>
      <c r="G83" s="27"/>
      <c r="H83" s="27"/>
      <c r="I83" s="27"/>
      <c r="J83" s="27"/>
      <c r="K83" s="27"/>
      <c r="L83" s="27"/>
    </row>
    <row r="84" spans="1:12">
      <c r="A84" s="27"/>
      <c r="B84" s="27"/>
      <c r="C84" s="27"/>
      <c r="D84" s="18"/>
      <c r="E84" s="27"/>
      <c r="F84" s="27"/>
      <c r="G84" s="27"/>
      <c r="H84" s="27"/>
      <c r="I84" s="27"/>
      <c r="J84" s="27"/>
      <c r="K84" s="27"/>
      <c r="L84" s="27"/>
    </row>
    <row r="85" spans="1:12">
      <c r="A85" s="27"/>
      <c r="B85" s="27"/>
      <c r="C85" s="27"/>
      <c r="D85" s="18"/>
      <c r="E85" s="27"/>
      <c r="F85" s="27"/>
      <c r="G85" s="27"/>
      <c r="H85" s="27"/>
      <c r="I85" s="27"/>
      <c r="J85" s="27"/>
      <c r="K85" s="27"/>
      <c r="L85" s="27"/>
    </row>
    <row r="86" spans="1:12">
      <c r="A86" s="27"/>
      <c r="B86" s="27"/>
      <c r="C86" s="27"/>
      <c r="D86" s="18"/>
      <c r="E86" s="27"/>
      <c r="F86" s="27"/>
      <c r="G86" s="27"/>
      <c r="H86" s="27"/>
      <c r="I86" s="27"/>
      <c r="J86" s="27"/>
      <c r="K86" s="27"/>
      <c r="L86" s="27"/>
    </row>
    <row r="87" spans="1:12">
      <c r="A87" s="27"/>
      <c r="B87" s="27"/>
      <c r="C87" s="27"/>
      <c r="D87" s="18"/>
      <c r="E87" s="27"/>
      <c r="F87" s="27"/>
      <c r="G87" s="27"/>
      <c r="H87" s="27"/>
      <c r="I87" s="27"/>
      <c r="J87" s="27"/>
      <c r="K87" s="27"/>
      <c r="L87" s="27"/>
    </row>
    <row r="88" spans="1:12">
      <c r="A88" s="27"/>
      <c r="B88" s="27"/>
      <c r="C88" s="27"/>
      <c r="D88" s="18"/>
      <c r="E88" s="27"/>
      <c r="F88" s="27"/>
      <c r="G88" s="27"/>
      <c r="H88" s="27"/>
      <c r="I88" s="27"/>
      <c r="J88" s="27"/>
      <c r="K88" s="27"/>
      <c r="L88" s="27"/>
    </row>
  </sheetData>
  <dataValidations count="1">
    <dataValidation type="decimal" allowBlank="1" showInputMessage="1" showErrorMessage="1" sqref="E17:K22 E42:K51 E54:K63 D35 D66 E25:K32" xr:uid="{2542023A-1C41-4105-A55D-832AA0C6D81F}">
      <formula1>0</formula1>
      <formula2>9999999999</formula2>
    </dataValidation>
  </dataValidations>
  <pageMargins left="0.7" right="0.7" top="0.75" bottom="0.75" header="0.3" footer="0.3"/>
  <pageSetup paperSize="9" scale="3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5F520-5AB8-43C3-8AD7-F65ED61DB4F1}">
  <sheetPr>
    <pageSetUpPr fitToPage="1"/>
  </sheetPr>
  <dimension ref="A1:AG273"/>
  <sheetViews>
    <sheetView tabSelected="1" topLeftCell="A34" zoomScale="80" zoomScaleNormal="80" workbookViewId="0">
      <selection activeCell="A66" sqref="A66"/>
    </sheetView>
  </sheetViews>
  <sheetFormatPr defaultColWidth="8.77734375" defaultRowHeight="13.2"/>
  <cols>
    <col min="1" max="1" width="100.44140625" style="99" customWidth="1"/>
    <col min="2" max="2" width="24.109375" style="99" customWidth="1"/>
    <col min="3" max="3" width="8.5546875" style="99" customWidth="1"/>
    <col min="4" max="4" width="16.21875" style="99" bestFit="1" customWidth="1"/>
    <col min="5" max="5" width="19.109375" style="99" customWidth="1"/>
    <col min="6" max="6" width="9.44140625" style="99" customWidth="1"/>
    <col min="7" max="7" width="1.44140625" style="99" customWidth="1"/>
    <col min="8" max="8" width="13.6640625" style="99" customWidth="1"/>
    <col min="9" max="9" width="18.88671875" style="99" customWidth="1"/>
    <col min="10" max="10" width="8.77734375" style="99"/>
    <col min="11" max="11" width="1.6640625" style="99" customWidth="1"/>
    <col min="12" max="12" width="14.6640625" style="99" bestFit="1" customWidth="1"/>
    <col min="13" max="13" width="18.5546875" style="99" customWidth="1"/>
    <col min="14" max="14" width="9.109375" style="99" customWidth="1"/>
    <col min="15" max="15" width="23.44140625" style="100" customWidth="1"/>
    <col min="16" max="33" width="8.77734375" style="100"/>
    <col min="34" max="16384" width="8.77734375" style="99"/>
  </cols>
  <sheetData>
    <row r="1" spans="1:14" s="100" customFormat="1" ht="13.8">
      <c r="A1" s="220" t="s">
        <v>169</v>
      </c>
      <c r="B1" s="142"/>
      <c r="C1" s="85"/>
      <c r="D1" s="85"/>
      <c r="E1" s="85"/>
      <c r="F1" s="85"/>
      <c r="G1" s="85"/>
      <c r="H1" s="85"/>
      <c r="I1" s="85"/>
      <c r="J1" s="85"/>
      <c r="K1" s="85"/>
      <c r="L1" s="85"/>
      <c r="M1" s="85"/>
      <c r="N1" s="85"/>
    </row>
    <row r="2" spans="1:14" s="100" customFormat="1" ht="13.8">
      <c r="A2" s="56" t="s">
        <v>168</v>
      </c>
      <c r="B2" s="75"/>
      <c r="C2" s="27"/>
      <c r="D2" s="27"/>
      <c r="E2" s="27"/>
      <c r="F2" s="27"/>
      <c r="G2" s="27"/>
      <c r="H2" s="27"/>
      <c r="I2" s="27"/>
      <c r="J2" s="27"/>
      <c r="K2" s="27"/>
      <c r="L2" s="27"/>
      <c r="M2" s="27"/>
      <c r="N2" s="27"/>
    </row>
    <row r="3" spans="1:14" s="100" customFormat="1" ht="13.8">
      <c r="A3" s="27"/>
      <c r="B3" s="33"/>
      <c r="C3" s="27"/>
      <c r="D3" s="27"/>
      <c r="E3" s="27"/>
      <c r="F3" s="27"/>
      <c r="G3" s="27"/>
      <c r="H3" s="27"/>
      <c r="I3" s="27"/>
      <c r="J3" s="27"/>
      <c r="K3" s="27"/>
      <c r="L3" s="27"/>
      <c r="M3" s="27"/>
      <c r="N3" s="27"/>
    </row>
    <row r="4" spans="1:14" s="100" customFormat="1" ht="13.8">
      <c r="A4" s="27"/>
      <c r="B4" s="33"/>
      <c r="C4" s="27"/>
      <c r="D4" s="27"/>
      <c r="E4" s="27"/>
      <c r="F4" s="27"/>
      <c r="G4" s="27"/>
      <c r="H4" s="27"/>
      <c r="I4" s="27"/>
      <c r="J4" s="27"/>
      <c r="K4" s="27"/>
      <c r="L4" s="27"/>
      <c r="M4" s="27"/>
      <c r="N4" s="27"/>
    </row>
    <row r="5" spans="1:14" s="100" customFormat="1" ht="14.4">
      <c r="A5" s="84" t="s">
        <v>4</v>
      </c>
      <c r="B5" s="79" t="s">
        <v>5</v>
      </c>
      <c r="C5" s="99"/>
      <c r="D5" s="27"/>
      <c r="E5" s="27"/>
      <c r="F5" s="27"/>
      <c r="G5" s="27"/>
      <c r="H5" s="27"/>
      <c r="I5" s="27"/>
      <c r="J5" s="27"/>
      <c r="K5" s="27"/>
      <c r="L5" s="27"/>
      <c r="M5" s="27"/>
      <c r="N5" s="27"/>
    </row>
    <row r="6" spans="1:14" s="100" customFormat="1" ht="14.4">
      <c r="A6" s="83" t="s">
        <v>6</v>
      </c>
      <c r="B6" s="79" t="s">
        <v>7</v>
      </c>
      <c r="D6" s="27"/>
      <c r="E6" s="27"/>
      <c r="F6" s="27"/>
      <c r="G6" s="27"/>
      <c r="H6" s="27"/>
      <c r="I6" s="27"/>
      <c r="J6" s="27"/>
      <c r="K6" s="27"/>
      <c r="L6" s="27"/>
      <c r="M6" s="27"/>
      <c r="N6" s="27"/>
    </row>
    <row r="7" spans="1:14" s="100" customFormat="1" ht="14.4">
      <c r="A7" s="82" t="s">
        <v>8</v>
      </c>
      <c r="B7" s="79" t="s">
        <v>9</v>
      </c>
      <c r="D7" s="27"/>
      <c r="E7" s="27"/>
      <c r="F7" s="27"/>
      <c r="G7" s="27"/>
      <c r="H7" s="27"/>
      <c r="I7" s="27"/>
      <c r="J7" s="27"/>
      <c r="K7" s="27"/>
      <c r="L7" s="27"/>
      <c r="M7" s="27"/>
      <c r="N7" s="27"/>
    </row>
    <row r="8" spans="1:14" s="100" customFormat="1" ht="14.4">
      <c r="A8" s="81" t="s">
        <v>10</v>
      </c>
      <c r="B8" s="79" t="s">
        <v>11</v>
      </c>
      <c r="D8" s="27"/>
      <c r="E8" s="27"/>
      <c r="F8" s="27"/>
      <c r="G8" s="27"/>
      <c r="H8" s="27"/>
      <c r="I8" s="27"/>
      <c r="J8" s="27"/>
      <c r="K8" s="27"/>
      <c r="L8" s="27"/>
      <c r="M8" s="27"/>
      <c r="N8" s="27"/>
    </row>
    <row r="9" spans="1:14" s="100" customFormat="1" ht="14.4">
      <c r="A9" s="80"/>
      <c r="B9" s="79" t="s">
        <v>12</v>
      </c>
      <c r="D9" s="27"/>
      <c r="E9" s="27"/>
      <c r="F9" s="27"/>
      <c r="G9" s="27"/>
      <c r="H9" s="27"/>
      <c r="I9" s="27"/>
      <c r="J9" s="27"/>
      <c r="K9" s="27"/>
      <c r="L9" s="27"/>
      <c r="M9" s="27"/>
      <c r="N9" s="27"/>
    </row>
    <row r="10" spans="1:14" s="100" customFormat="1" ht="13.8">
      <c r="A10" s="78" t="s">
        <v>13</v>
      </c>
      <c r="B10" s="191"/>
      <c r="C10" s="77"/>
      <c r="D10" s="27"/>
      <c r="E10" s="27"/>
      <c r="F10" s="27"/>
      <c r="G10" s="27"/>
      <c r="H10" s="27"/>
      <c r="I10" s="27"/>
      <c r="J10" s="27"/>
      <c r="K10" s="27"/>
      <c r="L10" s="27"/>
      <c r="M10" s="27"/>
      <c r="N10" s="27"/>
    </row>
    <row r="11" spans="1:14" s="100" customFormat="1" ht="13.8">
      <c r="A11" s="27"/>
      <c r="B11" s="33"/>
      <c r="C11" s="27"/>
      <c r="D11" s="27"/>
      <c r="E11" s="27"/>
      <c r="F11" s="27"/>
      <c r="G11" s="27"/>
      <c r="H11" s="27"/>
      <c r="I11" s="27"/>
      <c r="J11" s="27"/>
      <c r="K11" s="27"/>
      <c r="L11" s="27"/>
      <c r="M11" s="27"/>
      <c r="N11" s="27"/>
    </row>
    <row r="12" spans="1:14" s="100" customFormat="1" ht="14.4" thickBot="1">
      <c r="A12" s="56" t="s">
        <v>60</v>
      </c>
      <c r="B12" s="33"/>
      <c r="C12" s="27"/>
      <c r="D12" s="27"/>
      <c r="E12" s="27"/>
      <c r="F12" s="27"/>
      <c r="G12" s="27"/>
      <c r="H12" s="27"/>
      <c r="I12" s="27"/>
      <c r="J12" s="27"/>
      <c r="K12" s="27"/>
      <c r="L12" s="27"/>
      <c r="M12" s="27"/>
      <c r="N12" s="27"/>
    </row>
    <row r="13" spans="1:14" s="100" customFormat="1" ht="14.4" thickBot="1">
      <c r="A13" s="27"/>
      <c r="B13" s="33"/>
      <c r="C13" s="27"/>
      <c r="D13" s="223" t="s">
        <v>61</v>
      </c>
      <c r="E13" s="224"/>
      <c r="F13" s="225"/>
      <c r="G13" s="190"/>
      <c r="H13" s="223" t="s">
        <v>62</v>
      </c>
      <c r="I13" s="224"/>
      <c r="J13" s="224"/>
      <c r="K13" s="131"/>
      <c r="L13" s="224" t="s">
        <v>63</v>
      </c>
      <c r="M13" s="224"/>
      <c r="N13" s="225"/>
    </row>
    <row r="14" spans="1:14" s="100" customFormat="1" ht="59.7" customHeight="1" thickBot="1">
      <c r="A14" s="189" t="s">
        <v>64</v>
      </c>
      <c r="B14" s="188" t="s">
        <v>65</v>
      </c>
      <c r="C14" s="187" t="s">
        <v>16</v>
      </c>
      <c r="D14" s="15" t="s">
        <v>66</v>
      </c>
      <c r="E14" s="16" t="s">
        <v>67</v>
      </c>
      <c r="F14" s="185" t="s">
        <v>68</v>
      </c>
      <c r="G14" s="186"/>
      <c r="H14" s="15" t="s">
        <v>66</v>
      </c>
      <c r="I14" s="16" t="s">
        <v>67</v>
      </c>
      <c r="J14" s="185" t="str">
        <f>F14</f>
        <v>Specified Factor</v>
      </c>
      <c r="K14" s="186"/>
      <c r="L14" s="15" t="s">
        <v>66</v>
      </c>
      <c r="M14" s="16" t="s">
        <v>67</v>
      </c>
      <c r="N14" s="185" t="str">
        <f>J14</f>
        <v>Specified Factor</v>
      </c>
    </row>
    <row r="15" spans="1:14" s="100" customFormat="1" ht="14.4" thickBot="1">
      <c r="A15" s="172" t="s">
        <v>69</v>
      </c>
      <c r="B15" s="137"/>
      <c r="C15" s="137">
        <f>'TAB 2-Stressed Cash flows '!C69+1</f>
        <v>89</v>
      </c>
      <c r="D15" s="171">
        <f>SUM(D17:D20)</f>
        <v>0</v>
      </c>
      <c r="E15" s="170">
        <f>E17+E19+E20</f>
        <v>0</v>
      </c>
      <c r="F15" s="184"/>
      <c r="G15" s="183"/>
      <c r="H15" s="171">
        <f>SUM(H17:H20)</f>
        <v>0</v>
      </c>
      <c r="I15" s="170">
        <f>I17+I19+I20</f>
        <v>0</v>
      </c>
      <c r="J15" s="169"/>
      <c r="K15" s="138"/>
      <c r="L15" s="171">
        <f>SUM(L17:L20)</f>
        <v>0</v>
      </c>
      <c r="M15" s="170">
        <f>M17+M19+M20</f>
        <v>0</v>
      </c>
      <c r="N15" s="169"/>
    </row>
    <row r="16" spans="1:14" s="100" customFormat="1" ht="13.8">
      <c r="A16" s="56"/>
      <c r="B16" s="75"/>
      <c r="C16" s="75"/>
      <c r="D16" s="112"/>
      <c r="E16" s="112"/>
      <c r="F16" s="182"/>
      <c r="G16" s="181"/>
      <c r="H16" s="86"/>
      <c r="I16" s="86"/>
      <c r="J16" s="76"/>
      <c r="K16" s="106"/>
      <c r="L16" s="86"/>
      <c r="M16" s="86"/>
      <c r="N16" s="76"/>
    </row>
    <row r="17" spans="1:14" s="100" customFormat="1" ht="27.6">
      <c r="A17" s="152" t="s">
        <v>70</v>
      </c>
      <c r="B17" s="151" t="s">
        <v>150</v>
      </c>
      <c r="C17" s="40">
        <f>C15+1</f>
        <v>90</v>
      </c>
      <c r="D17" s="118"/>
      <c r="E17" s="149">
        <f>D17*F17</f>
        <v>0</v>
      </c>
      <c r="F17" s="148">
        <v>1</v>
      </c>
      <c r="G17" s="173"/>
      <c r="H17" s="50"/>
      <c r="I17" s="149">
        <f>H17*J17</f>
        <v>0</v>
      </c>
      <c r="J17" s="148">
        <v>1</v>
      </c>
      <c r="K17" s="173"/>
      <c r="L17" s="50"/>
      <c r="M17" s="149">
        <f>L17*N17</f>
        <v>0</v>
      </c>
      <c r="N17" s="148">
        <v>1</v>
      </c>
    </row>
    <row r="18" spans="1:14" s="100" customFormat="1" ht="13.8">
      <c r="A18" s="152" t="s">
        <v>149</v>
      </c>
      <c r="B18" s="151" t="s">
        <v>149</v>
      </c>
      <c r="C18" s="40">
        <f>C17+1</f>
        <v>91</v>
      </c>
      <c r="D18" s="118"/>
      <c r="E18" s="149">
        <f>D18*F18</f>
        <v>0</v>
      </c>
      <c r="F18" s="148">
        <v>1</v>
      </c>
      <c r="G18" s="173"/>
      <c r="H18" s="50"/>
      <c r="I18" s="149">
        <f>H18*J18</f>
        <v>0</v>
      </c>
      <c r="J18" s="148">
        <v>1</v>
      </c>
      <c r="K18" s="173"/>
      <c r="L18" s="50"/>
      <c r="M18" s="149">
        <f>L18*N18</f>
        <v>0</v>
      </c>
      <c r="N18" s="148">
        <v>1</v>
      </c>
    </row>
    <row r="19" spans="1:14" s="100" customFormat="1" ht="13.8">
      <c r="A19" s="178" t="s">
        <v>71</v>
      </c>
      <c r="B19" s="165" t="s">
        <v>72</v>
      </c>
      <c r="C19" s="180">
        <f>C18+1</f>
        <v>92</v>
      </c>
      <c r="D19" s="164"/>
      <c r="E19" s="160">
        <f>D19*F19</f>
        <v>0</v>
      </c>
      <c r="F19" s="159">
        <v>1</v>
      </c>
      <c r="G19" s="179"/>
      <c r="H19" s="161"/>
      <c r="I19" s="160">
        <f>H19*J19</f>
        <v>0</v>
      </c>
      <c r="J19" s="159">
        <v>1</v>
      </c>
      <c r="K19" s="179"/>
      <c r="L19" s="161"/>
      <c r="M19" s="160">
        <f>L19*N19</f>
        <v>0</v>
      </c>
      <c r="N19" s="159">
        <v>1</v>
      </c>
    </row>
    <row r="20" spans="1:14" s="100" customFormat="1" ht="39.450000000000003" customHeight="1">
      <c r="A20" s="178" t="s">
        <v>73</v>
      </c>
      <c r="B20" s="151" t="s">
        <v>74</v>
      </c>
      <c r="C20" s="40">
        <f>C19+1</f>
        <v>93</v>
      </c>
      <c r="D20" s="177"/>
      <c r="E20" s="175">
        <f>D20*F20</f>
        <v>0</v>
      </c>
      <c r="F20" s="148">
        <v>1</v>
      </c>
      <c r="G20" s="173"/>
      <c r="H20" s="176"/>
      <c r="I20" s="175">
        <f>H20*J20</f>
        <v>0</v>
      </c>
      <c r="J20" s="148">
        <v>1</v>
      </c>
      <c r="K20" s="173"/>
      <c r="L20" s="176"/>
      <c r="M20" s="175">
        <f>L20*N20</f>
        <v>0</v>
      </c>
      <c r="N20" s="148">
        <v>1</v>
      </c>
    </row>
    <row r="21" spans="1:14" s="100" customFormat="1" ht="14.4" thickBot="1">
      <c r="A21" s="27"/>
      <c r="B21" s="33"/>
      <c r="C21" s="33"/>
      <c r="D21" s="86"/>
      <c r="E21" s="86"/>
      <c r="F21" s="76"/>
      <c r="G21" s="106"/>
      <c r="H21" s="86"/>
      <c r="I21" s="86"/>
      <c r="J21" s="76"/>
      <c r="K21" s="106"/>
      <c r="L21" s="86"/>
      <c r="M21" s="86"/>
      <c r="N21" s="76"/>
    </row>
    <row r="22" spans="1:14" s="100" customFormat="1" ht="14.4" thickBot="1">
      <c r="A22" s="172" t="s">
        <v>75</v>
      </c>
      <c r="B22" s="137"/>
      <c r="C22" s="137">
        <f>C20+1</f>
        <v>94</v>
      </c>
      <c r="D22" s="171">
        <f>SUM(D24:D28)</f>
        <v>0</v>
      </c>
      <c r="E22" s="170">
        <f>SUM(E24:E28)</f>
        <v>0</v>
      </c>
      <c r="F22" s="169"/>
      <c r="G22" s="138"/>
      <c r="H22" s="170">
        <f>SUM(H24:H28)</f>
        <v>0</v>
      </c>
      <c r="I22" s="170">
        <f>SUM(I24:I28)</f>
        <v>0</v>
      </c>
      <c r="J22" s="169"/>
      <c r="K22" s="138"/>
      <c r="L22" s="170">
        <f>SUM(L24:L28)</f>
        <v>0</v>
      </c>
      <c r="M22" s="170">
        <f>SUM(M24:M28)</f>
        <v>0</v>
      </c>
      <c r="N22" s="169"/>
    </row>
    <row r="23" spans="1:14" s="100" customFormat="1" ht="13.8">
      <c r="A23" s="56"/>
      <c r="B23" s="75"/>
      <c r="C23" s="75"/>
      <c r="D23" s="86"/>
      <c r="E23" s="86"/>
      <c r="F23" s="76"/>
      <c r="G23" s="106"/>
      <c r="H23" s="86"/>
      <c r="I23" s="86"/>
      <c r="J23" s="76"/>
      <c r="K23" s="106"/>
      <c r="L23" s="86"/>
      <c r="M23" s="86"/>
      <c r="N23" s="76"/>
    </row>
    <row r="24" spans="1:14" s="100" customFormat="1" ht="13.8">
      <c r="A24" s="178" t="str">
        <f>A19</f>
        <v>Securities issued by the sovereign and similar, backed by their full faith and credit.</v>
      </c>
      <c r="B24" s="165" t="str">
        <f>B19</f>
        <v>Government Bonds</v>
      </c>
      <c r="C24" s="165">
        <f>C22+1</f>
        <v>95</v>
      </c>
      <c r="D24" s="164"/>
      <c r="E24" s="160">
        <f>D24*F24</f>
        <v>0</v>
      </c>
      <c r="F24" s="159">
        <v>0.85</v>
      </c>
      <c r="G24" s="179"/>
      <c r="H24" s="161"/>
      <c r="I24" s="160">
        <f>H24*J24</f>
        <v>0</v>
      </c>
      <c r="J24" s="159">
        <v>1</v>
      </c>
      <c r="K24" s="179"/>
      <c r="L24" s="161"/>
      <c r="M24" s="160">
        <f>L24*N24</f>
        <v>0</v>
      </c>
      <c r="N24" s="159">
        <v>1</v>
      </c>
    </row>
    <row r="25" spans="1:14" s="100" customFormat="1" ht="13.8">
      <c r="A25" s="167" t="s">
        <v>76</v>
      </c>
      <c r="B25" s="151" t="s">
        <v>77</v>
      </c>
      <c r="C25" s="151">
        <f>C24+1</f>
        <v>96</v>
      </c>
      <c r="D25" s="177"/>
      <c r="E25" s="175">
        <f>D25*F25</f>
        <v>0</v>
      </c>
      <c r="F25" s="148">
        <v>0.85</v>
      </c>
      <c r="G25" s="173"/>
      <c r="H25" s="176"/>
      <c r="I25" s="175">
        <f>H25*J25</f>
        <v>0</v>
      </c>
      <c r="J25" s="148">
        <v>1</v>
      </c>
      <c r="K25" s="173"/>
      <c r="L25" s="176"/>
      <c r="M25" s="175">
        <f>L25*N25</f>
        <v>0</v>
      </c>
      <c r="N25" s="148">
        <v>1</v>
      </c>
    </row>
    <row r="26" spans="1:14" s="100" customFormat="1" ht="16.5" customHeight="1">
      <c r="A26" s="167" t="s">
        <v>78</v>
      </c>
      <c r="B26" s="166"/>
      <c r="C26" s="151">
        <f>C25+1</f>
        <v>97</v>
      </c>
      <c r="D26" s="118"/>
      <c r="E26" s="149">
        <f>D26*F26</f>
        <v>0</v>
      </c>
      <c r="F26" s="148">
        <v>0.85</v>
      </c>
      <c r="G26" s="173"/>
      <c r="H26" s="50"/>
      <c r="I26" s="149">
        <f>H26*J26</f>
        <v>0</v>
      </c>
      <c r="J26" s="148">
        <v>1</v>
      </c>
      <c r="K26" s="173"/>
      <c r="L26" s="50"/>
      <c r="M26" s="149">
        <f>L26*N26</f>
        <v>0</v>
      </c>
      <c r="N26" s="148">
        <v>1</v>
      </c>
    </row>
    <row r="27" spans="1:14" s="100" customFormat="1" ht="31.5" customHeight="1">
      <c r="A27" s="178" t="str">
        <f>A20</f>
        <v>Securities issued by public sector entities, municipalities and similar or guaranteed by the sovereign, backed by their full faith and credit.</v>
      </c>
      <c r="B27" s="151" t="str">
        <f>B20</f>
        <v>Government Bonds
Corporate Bonds</v>
      </c>
      <c r="C27" s="151">
        <f>C26+1</f>
        <v>98</v>
      </c>
      <c r="D27" s="177"/>
      <c r="E27" s="175">
        <f>D27*F27</f>
        <v>0</v>
      </c>
      <c r="F27" s="148">
        <v>0.85</v>
      </c>
      <c r="G27" s="173"/>
      <c r="H27" s="176"/>
      <c r="I27" s="175">
        <f>H27*J27</f>
        <v>0</v>
      </c>
      <c r="J27" s="148">
        <v>1</v>
      </c>
      <c r="K27" s="173"/>
      <c r="L27" s="176"/>
      <c r="M27" s="175">
        <f>L27*N27</f>
        <v>0</v>
      </c>
      <c r="N27" s="148">
        <v>1</v>
      </c>
    </row>
    <row r="28" spans="1:14" s="100" customFormat="1" ht="13.8">
      <c r="A28" s="174" t="s">
        <v>79</v>
      </c>
      <c r="B28" s="165" t="str">
        <f>B25</f>
        <v>Corporate Bonds</v>
      </c>
      <c r="C28" s="151">
        <f>C27+1</f>
        <v>99</v>
      </c>
      <c r="D28" s="118"/>
      <c r="E28" s="149">
        <f>D28*F28</f>
        <v>0</v>
      </c>
      <c r="F28" s="148">
        <v>0.85</v>
      </c>
      <c r="G28" s="173"/>
      <c r="H28" s="50"/>
      <c r="I28" s="149">
        <f>H28*J28</f>
        <v>0</v>
      </c>
      <c r="J28" s="148">
        <v>1</v>
      </c>
      <c r="K28" s="173"/>
      <c r="L28" s="50"/>
      <c r="M28" s="149">
        <f>L28*N28</f>
        <v>0</v>
      </c>
      <c r="N28" s="148">
        <v>1</v>
      </c>
    </row>
    <row r="29" spans="1:14" s="100" customFormat="1" ht="14.4" thickBot="1">
      <c r="A29" s="27"/>
      <c r="B29" s="33"/>
      <c r="C29" s="33"/>
      <c r="D29" s="86"/>
      <c r="E29" s="86"/>
      <c r="F29" s="76"/>
      <c r="G29" s="106"/>
      <c r="H29" s="86"/>
      <c r="I29" s="86"/>
      <c r="J29" s="76"/>
      <c r="K29" s="106"/>
      <c r="L29" s="86"/>
      <c r="M29" s="86"/>
      <c r="N29" s="76"/>
    </row>
    <row r="30" spans="1:14" s="100" customFormat="1" ht="14.4" thickBot="1">
      <c r="A30" s="172" t="s">
        <v>80</v>
      </c>
      <c r="B30" s="137"/>
      <c r="C30" s="137">
        <f>C28+1</f>
        <v>100</v>
      </c>
      <c r="D30" s="171">
        <f>SUM(D32:D36)</f>
        <v>0</v>
      </c>
      <c r="E30" s="170">
        <f>SUM(E32:E36)</f>
        <v>0</v>
      </c>
      <c r="F30" s="169"/>
      <c r="G30" s="138"/>
      <c r="H30" s="170">
        <f>SUM(H32:H36)</f>
        <v>0</v>
      </c>
      <c r="I30" s="170">
        <f>SUM(I32:I36)</f>
        <v>0</v>
      </c>
      <c r="J30" s="169"/>
      <c r="K30" s="138"/>
      <c r="L30" s="170">
        <f>SUM(L32:L36)</f>
        <v>0</v>
      </c>
      <c r="M30" s="170">
        <f>SUM(M32:M36)</f>
        <v>0</v>
      </c>
      <c r="N30" s="169"/>
    </row>
    <row r="31" spans="1:14" s="100" customFormat="1" ht="13.8">
      <c r="A31" s="27"/>
      <c r="B31" s="33"/>
      <c r="C31" s="33"/>
      <c r="D31" s="86"/>
      <c r="E31" s="86"/>
      <c r="F31" s="76"/>
      <c r="G31" s="106"/>
      <c r="H31" s="86"/>
      <c r="I31" s="86"/>
      <c r="J31" s="76"/>
      <c r="K31" s="106"/>
      <c r="L31" s="86"/>
      <c r="M31" s="86"/>
      <c r="N31" s="76"/>
    </row>
    <row r="32" spans="1:14" s="100" customFormat="1" ht="13.8">
      <c r="A32" s="168" t="s">
        <v>79</v>
      </c>
      <c r="B32" s="165" t="str">
        <f>B28</f>
        <v>Corporate Bonds</v>
      </c>
      <c r="C32" s="151">
        <f>C30+1</f>
        <v>101</v>
      </c>
      <c r="D32" s="118"/>
      <c r="E32" s="149">
        <f>D32*F32</f>
        <v>0</v>
      </c>
      <c r="F32" s="148">
        <v>0.5</v>
      </c>
      <c r="G32" s="106"/>
      <c r="H32" s="50"/>
      <c r="I32" s="149">
        <f>H32*J32</f>
        <v>0</v>
      </c>
      <c r="J32" s="148">
        <v>0.75</v>
      </c>
      <c r="K32" s="145"/>
      <c r="L32" s="50"/>
      <c r="M32" s="149">
        <f>L32*N32</f>
        <v>0</v>
      </c>
      <c r="N32" s="148">
        <v>1</v>
      </c>
    </row>
    <row r="33" spans="1:14" s="100" customFormat="1" ht="13.8">
      <c r="A33" s="167" t="s">
        <v>76</v>
      </c>
      <c r="B33" s="165" t="str">
        <f>B25</f>
        <v>Corporate Bonds</v>
      </c>
      <c r="C33" s="165">
        <f>C32+1</f>
        <v>102</v>
      </c>
      <c r="D33" s="164"/>
      <c r="E33" s="160">
        <f>D33*F33</f>
        <v>0</v>
      </c>
      <c r="F33" s="159">
        <v>0.5</v>
      </c>
      <c r="G33" s="163"/>
      <c r="H33" s="161"/>
      <c r="I33" s="160">
        <f>H33*J33</f>
        <v>0</v>
      </c>
      <c r="J33" s="159">
        <v>0.75</v>
      </c>
      <c r="K33" s="162"/>
      <c r="L33" s="161"/>
      <c r="M33" s="160">
        <f>L33*N33</f>
        <v>0</v>
      </c>
      <c r="N33" s="159">
        <v>1</v>
      </c>
    </row>
    <row r="34" spans="1:14" s="100" customFormat="1" ht="13.8">
      <c r="A34" s="167" t="s">
        <v>81</v>
      </c>
      <c r="B34" s="166" t="s">
        <v>77</v>
      </c>
      <c r="C34" s="165">
        <f>C33+1</f>
        <v>103</v>
      </c>
      <c r="D34" s="164"/>
      <c r="E34" s="160">
        <f>D34*F34</f>
        <v>0</v>
      </c>
      <c r="F34" s="159">
        <v>0.5</v>
      </c>
      <c r="G34" s="163"/>
      <c r="H34" s="161"/>
      <c r="I34" s="160">
        <f>H34*J34</f>
        <v>0</v>
      </c>
      <c r="J34" s="159">
        <v>0.75</v>
      </c>
      <c r="K34" s="162"/>
      <c r="L34" s="161"/>
      <c r="M34" s="160">
        <f>L34*N34</f>
        <v>0</v>
      </c>
      <c r="N34" s="159">
        <v>1</v>
      </c>
    </row>
    <row r="35" spans="1:14" s="100" customFormat="1" ht="13.8">
      <c r="A35" s="152" t="s">
        <v>82</v>
      </c>
      <c r="B35" s="151" t="s">
        <v>83</v>
      </c>
      <c r="C35" s="151">
        <f>C34+1</f>
        <v>104</v>
      </c>
      <c r="D35" s="118"/>
      <c r="E35" s="149">
        <f>D35*F35</f>
        <v>0</v>
      </c>
      <c r="F35" s="148">
        <v>0.5</v>
      </c>
      <c r="G35" s="106"/>
      <c r="H35" s="50"/>
      <c r="I35" s="149">
        <f>H35*J35</f>
        <v>0</v>
      </c>
      <c r="J35" s="148">
        <v>0.75</v>
      </c>
      <c r="K35" s="106"/>
      <c r="L35" s="50"/>
      <c r="M35" s="149">
        <f>L35*N35</f>
        <v>0</v>
      </c>
      <c r="N35" s="148">
        <v>1</v>
      </c>
    </row>
    <row r="36" spans="1:14" s="100" customFormat="1" ht="13.8">
      <c r="A36" s="152" t="s">
        <v>84</v>
      </c>
      <c r="B36" s="151"/>
      <c r="C36" s="151">
        <f>C35+1</f>
        <v>105</v>
      </c>
      <c r="D36" s="118"/>
      <c r="E36" s="149">
        <f>D36*F36</f>
        <v>0</v>
      </c>
      <c r="F36" s="148">
        <v>0.5</v>
      </c>
      <c r="G36" s="106"/>
      <c r="H36" s="50"/>
      <c r="I36" s="149">
        <f>H36*J36</f>
        <v>0</v>
      </c>
      <c r="J36" s="148">
        <v>0.75</v>
      </c>
      <c r="K36" s="145"/>
      <c r="L36" s="50"/>
      <c r="M36" s="149">
        <f>L36*N36</f>
        <v>0</v>
      </c>
      <c r="N36" s="148">
        <v>1</v>
      </c>
    </row>
    <row r="37" spans="1:14" s="100" customFormat="1" ht="13.8">
      <c r="A37" s="158"/>
      <c r="B37" s="157"/>
      <c r="C37" s="151"/>
      <c r="D37" s="156"/>
      <c r="E37" s="155"/>
      <c r="F37" s="153"/>
      <c r="G37" s="76"/>
      <c r="H37" s="154"/>
      <c r="I37" s="154"/>
      <c r="J37" s="153"/>
      <c r="K37" s="76"/>
      <c r="L37" s="154"/>
      <c r="M37" s="154"/>
      <c r="N37" s="153"/>
    </row>
    <row r="38" spans="1:14" s="100" customFormat="1" ht="55.2">
      <c r="A38" s="152" t="s">
        <v>85</v>
      </c>
      <c r="B38" s="151" t="s">
        <v>86</v>
      </c>
      <c r="C38" s="151">
        <f>C36+1</f>
        <v>106</v>
      </c>
      <c r="D38" s="118"/>
      <c r="E38" s="149">
        <f>D38*F38</f>
        <v>0</v>
      </c>
      <c r="F38" s="150">
        <v>0.92</v>
      </c>
      <c r="G38" s="106"/>
      <c r="H38" s="50"/>
      <c r="I38" s="149">
        <f>H38*J38</f>
        <v>0</v>
      </c>
      <c r="J38" s="150">
        <v>1</v>
      </c>
      <c r="K38" s="145"/>
      <c r="L38" s="50"/>
      <c r="M38" s="149">
        <f>L38*N38</f>
        <v>0</v>
      </c>
      <c r="N38" s="148">
        <v>1</v>
      </c>
    </row>
    <row r="39" spans="1:14" s="100" customFormat="1" ht="13.8">
      <c r="A39" s="56"/>
      <c r="B39" s="75"/>
      <c r="C39" s="33"/>
      <c r="D39" s="86"/>
      <c r="E39" s="112"/>
      <c r="F39" s="76"/>
      <c r="G39" s="106"/>
      <c r="H39" s="86"/>
      <c r="I39" s="86"/>
      <c r="J39" s="76"/>
      <c r="K39" s="106"/>
      <c r="L39" s="86"/>
      <c r="M39" s="86"/>
      <c r="N39" s="76"/>
    </row>
    <row r="40" spans="1:14" s="100" customFormat="1" ht="13.8">
      <c r="A40" s="24" t="s">
        <v>171</v>
      </c>
      <c r="B40" s="23"/>
      <c r="C40" s="23">
        <f>C38+1</f>
        <v>107</v>
      </c>
      <c r="D40" s="147"/>
      <c r="E40" s="108">
        <f>E15+E22+E30+E38</f>
        <v>0</v>
      </c>
      <c r="F40" s="133"/>
      <c r="G40" s="146"/>
      <c r="H40" s="144"/>
      <c r="I40" s="108">
        <f>I15+I22+I30+I38</f>
        <v>0</v>
      </c>
      <c r="J40" s="143"/>
      <c r="K40" s="145"/>
      <c r="L40" s="144"/>
      <c r="M40" s="108">
        <f>M15+M22+M30+M38</f>
        <v>0</v>
      </c>
      <c r="N40" s="143"/>
    </row>
    <row r="41" spans="1:14" s="100" customFormat="1" ht="13.8">
      <c r="A41" s="27"/>
      <c r="B41" s="33"/>
      <c r="C41" s="33"/>
      <c r="D41" s="76"/>
      <c r="E41" s="76"/>
      <c r="F41" s="76"/>
      <c r="G41" s="106"/>
      <c r="H41" s="76"/>
      <c r="I41" s="76"/>
      <c r="J41" s="76"/>
      <c r="K41" s="106"/>
      <c r="L41" s="76"/>
      <c r="M41" s="76"/>
      <c r="N41" s="76"/>
    </row>
    <row r="42" spans="1:14" s="100" customFormat="1" ht="14.4" thickBot="1">
      <c r="A42" s="85"/>
      <c r="B42" s="142"/>
      <c r="C42" s="33"/>
      <c r="D42" s="76"/>
      <c r="E42" s="76"/>
      <c r="F42" s="76"/>
      <c r="G42" s="106"/>
      <c r="H42" s="76"/>
      <c r="I42" s="76"/>
      <c r="J42" s="76"/>
      <c r="K42" s="106"/>
      <c r="L42" s="76"/>
      <c r="M42" s="76"/>
      <c r="N42" s="76"/>
    </row>
    <row r="43" spans="1:14" s="100" customFormat="1" ht="14.4" thickBot="1">
      <c r="A43" s="141" t="s">
        <v>87</v>
      </c>
      <c r="B43" s="140"/>
      <c r="C43" s="139" t="s">
        <v>16</v>
      </c>
      <c r="D43" s="226" t="str">
        <f>D13</f>
        <v>One month</v>
      </c>
      <c r="E43" s="226"/>
      <c r="F43" s="226"/>
      <c r="G43" s="138"/>
      <c r="H43" s="227" t="str">
        <f>H13</f>
        <v>Up to 3 months</v>
      </c>
      <c r="I43" s="226"/>
      <c r="J43" s="228"/>
      <c r="K43" s="138"/>
      <c r="L43" s="226" t="str">
        <f>L13</f>
        <v>Up to 12 months</v>
      </c>
      <c r="M43" s="226"/>
      <c r="N43" s="228"/>
    </row>
    <row r="44" spans="1:14" s="100" customFormat="1" ht="13.8">
      <c r="A44" s="136"/>
      <c r="B44" s="136"/>
      <c r="C44" s="33"/>
      <c r="D44" s="75"/>
      <c r="E44" s="75"/>
      <c r="F44" s="75"/>
      <c r="G44" s="135"/>
      <c r="H44" s="75"/>
      <c r="I44" s="75"/>
      <c r="J44" s="75"/>
      <c r="K44" s="135"/>
      <c r="L44" s="75"/>
      <c r="M44" s="75"/>
      <c r="N44" s="75"/>
    </row>
    <row r="45" spans="1:14" s="100" customFormat="1" ht="13.8">
      <c r="A45" s="134" t="s">
        <v>88</v>
      </c>
      <c r="B45" s="40"/>
      <c r="C45" s="40">
        <f>C40+1</f>
        <v>108</v>
      </c>
      <c r="D45" s="133"/>
      <c r="E45" s="198">
        <f>'TAB 2-Stressed Cash flows '!G69</f>
        <v>0</v>
      </c>
      <c r="F45" s="107"/>
      <c r="G45" s="109"/>
      <c r="H45" s="107"/>
      <c r="I45" s="198">
        <f>'TAB 2-Stressed Cash flows '!I69</f>
        <v>0</v>
      </c>
      <c r="J45" s="107"/>
      <c r="K45" s="109"/>
      <c r="L45" s="107"/>
      <c r="M45" s="198">
        <f>'TAB 2-Stressed Cash flows '!K69</f>
        <v>0</v>
      </c>
      <c r="N45" s="107"/>
    </row>
    <row r="46" spans="1:14" s="100" customFormat="1" ht="14.4" thickBot="1">
      <c r="A46" s="56"/>
      <c r="B46" s="75"/>
      <c r="C46" s="33"/>
      <c r="D46" s="76"/>
      <c r="E46" s="86"/>
      <c r="F46" s="86"/>
      <c r="G46" s="111"/>
      <c r="H46" s="86"/>
      <c r="I46" s="86"/>
      <c r="J46" s="86"/>
      <c r="K46" s="111"/>
      <c r="L46" s="86"/>
      <c r="M46" s="86"/>
      <c r="N46" s="86"/>
    </row>
    <row r="47" spans="1:14" s="100" customFormat="1" ht="13.8">
      <c r="A47" s="132" t="s">
        <v>89</v>
      </c>
      <c r="B47" s="131"/>
      <c r="C47" s="61">
        <f>C45+1</f>
        <v>109</v>
      </c>
      <c r="D47" s="130"/>
      <c r="E47" s="126">
        <f>SUM(E48:E57)</f>
        <v>0</v>
      </c>
      <c r="F47" s="127"/>
      <c r="G47" s="129"/>
      <c r="H47" s="127"/>
      <c r="I47" s="126">
        <f>SUM(I48:I57)</f>
        <v>0</v>
      </c>
      <c r="J47" s="127"/>
      <c r="K47" s="128"/>
      <c r="L47" s="127"/>
      <c r="M47" s="126">
        <f>SUM(M48:M57)</f>
        <v>0</v>
      </c>
      <c r="N47" s="125"/>
    </row>
    <row r="48" spans="1:14" s="100" customFormat="1" ht="13.8">
      <c r="A48" s="118"/>
      <c r="B48" s="124"/>
      <c r="C48" s="40">
        <f t="shared" ref="C48:C57" si="0">C47+1</f>
        <v>110</v>
      </c>
      <c r="D48" s="105"/>
      <c r="E48" s="50">
        <v>0</v>
      </c>
      <c r="F48" s="107"/>
      <c r="G48" s="109"/>
      <c r="H48" s="107"/>
      <c r="I48" s="50"/>
      <c r="J48" s="107"/>
      <c r="K48" s="109"/>
      <c r="L48" s="107"/>
      <c r="M48" s="50"/>
      <c r="N48" s="123"/>
    </row>
    <row r="49" spans="1:14" s="100" customFormat="1" ht="13.8">
      <c r="A49" s="118"/>
      <c r="B49" s="124"/>
      <c r="C49" s="40">
        <f t="shared" si="0"/>
        <v>111</v>
      </c>
      <c r="D49" s="105"/>
      <c r="E49" s="50"/>
      <c r="F49" s="107"/>
      <c r="G49" s="109"/>
      <c r="H49" s="107"/>
      <c r="I49" s="50"/>
      <c r="J49" s="107"/>
      <c r="K49" s="109"/>
      <c r="L49" s="107"/>
      <c r="M49" s="50"/>
      <c r="N49" s="123"/>
    </row>
    <row r="50" spans="1:14" s="100" customFormat="1" ht="13.8">
      <c r="A50" s="118"/>
      <c r="B50" s="40"/>
      <c r="C50" s="40">
        <f t="shared" si="0"/>
        <v>112</v>
      </c>
      <c r="D50" s="105"/>
      <c r="E50" s="50"/>
      <c r="F50" s="107"/>
      <c r="G50" s="109"/>
      <c r="H50" s="107"/>
      <c r="I50" s="50"/>
      <c r="J50" s="107"/>
      <c r="K50" s="109"/>
      <c r="L50" s="107"/>
      <c r="M50" s="50"/>
      <c r="N50" s="123"/>
    </row>
    <row r="51" spans="1:14" s="100" customFormat="1" ht="13.8">
      <c r="A51" s="118"/>
      <c r="B51" s="40"/>
      <c r="C51" s="40">
        <f t="shared" si="0"/>
        <v>113</v>
      </c>
      <c r="D51" s="105"/>
      <c r="E51" s="50"/>
      <c r="F51" s="107"/>
      <c r="G51" s="109"/>
      <c r="H51" s="107"/>
      <c r="I51" s="50"/>
      <c r="J51" s="107"/>
      <c r="K51" s="109"/>
      <c r="L51" s="107"/>
      <c r="M51" s="50"/>
      <c r="N51" s="123"/>
    </row>
    <row r="52" spans="1:14" s="100" customFormat="1" ht="13.8">
      <c r="A52" s="118"/>
      <c r="B52" s="40"/>
      <c r="C52" s="40">
        <f t="shared" si="0"/>
        <v>114</v>
      </c>
      <c r="D52" s="105"/>
      <c r="E52" s="50"/>
      <c r="F52" s="107"/>
      <c r="G52" s="109"/>
      <c r="H52" s="107"/>
      <c r="I52" s="47"/>
      <c r="J52" s="120"/>
      <c r="K52" s="121"/>
      <c r="L52" s="120"/>
      <c r="M52" s="47"/>
      <c r="N52" s="123"/>
    </row>
    <row r="53" spans="1:14" s="100" customFormat="1" ht="13.8">
      <c r="A53" s="118"/>
      <c r="B53" s="40"/>
      <c r="C53" s="40">
        <f t="shared" si="0"/>
        <v>115</v>
      </c>
      <c r="D53" s="105"/>
      <c r="E53" s="47"/>
      <c r="F53" s="107"/>
      <c r="G53" s="109"/>
      <c r="H53" s="107"/>
      <c r="I53" s="39"/>
      <c r="J53" s="107"/>
      <c r="K53" s="109"/>
      <c r="L53" s="107"/>
      <c r="M53" s="39"/>
      <c r="N53" s="123"/>
    </row>
    <row r="54" spans="1:14" s="100" customFormat="1" ht="13.8">
      <c r="A54" s="118"/>
      <c r="B54" s="48"/>
      <c r="C54" s="40">
        <f t="shared" si="0"/>
        <v>116</v>
      </c>
      <c r="D54" s="122"/>
      <c r="E54" s="39"/>
      <c r="F54" s="120"/>
      <c r="G54" s="121"/>
      <c r="H54" s="120"/>
      <c r="I54" s="39"/>
      <c r="J54" s="107"/>
      <c r="K54" s="109"/>
      <c r="L54" s="107"/>
      <c r="M54" s="39"/>
      <c r="N54" s="119"/>
    </row>
    <row r="55" spans="1:14" s="100" customFormat="1" ht="13.8">
      <c r="A55" s="118"/>
      <c r="B55" s="48"/>
      <c r="C55" s="48">
        <f t="shared" si="0"/>
        <v>117</v>
      </c>
      <c r="D55" s="122"/>
      <c r="E55" s="39"/>
      <c r="F55" s="120"/>
      <c r="G55" s="121"/>
      <c r="H55" s="120"/>
      <c r="I55" s="39"/>
      <c r="J55" s="107"/>
      <c r="K55" s="109"/>
      <c r="L55" s="107"/>
      <c r="M55" s="39"/>
      <c r="N55" s="119"/>
    </row>
    <row r="56" spans="1:14" s="100" customFormat="1" ht="13.8">
      <c r="A56" s="118"/>
      <c r="B56" s="48"/>
      <c r="C56" s="48">
        <f t="shared" si="0"/>
        <v>118</v>
      </c>
      <c r="D56" s="122"/>
      <c r="E56" s="39"/>
      <c r="F56" s="120"/>
      <c r="G56" s="121"/>
      <c r="H56" s="120"/>
      <c r="I56" s="39"/>
      <c r="J56" s="107"/>
      <c r="K56" s="109"/>
      <c r="L56" s="107"/>
      <c r="M56" s="39"/>
      <c r="N56" s="119"/>
    </row>
    <row r="57" spans="1:14" s="100" customFormat="1" ht="14.4" thickBot="1">
      <c r="A57" s="118"/>
      <c r="B57" s="36"/>
      <c r="C57" s="36">
        <f t="shared" si="0"/>
        <v>119</v>
      </c>
      <c r="D57" s="117"/>
      <c r="E57" s="35"/>
      <c r="F57" s="115"/>
      <c r="G57" s="116"/>
      <c r="H57" s="115"/>
      <c r="I57" s="35"/>
      <c r="J57" s="115"/>
      <c r="K57" s="116"/>
      <c r="L57" s="115"/>
      <c r="M57" s="35"/>
      <c r="N57" s="114"/>
    </row>
    <row r="58" spans="1:14" s="100" customFormat="1" ht="13.8">
      <c r="A58" s="66"/>
      <c r="B58" s="33"/>
      <c r="C58" s="33"/>
      <c r="D58" s="113"/>
      <c r="E58" s="112"/>
      <c r="F58" s="112"/>
      <c r="G58" s="111"/>
      <c r="H58" s="112"/>
      <c r="I58" s="112"/>
      <c r="J58" s="112"/>
      <c r="K58" s="111"/>
      <c r="L58" s="112"/>
      <c r="M58" s="112"/>
      <c r="N58" s="112"/>
    </row>
    <row r="59" spans="1:14" s="100" customFormat="1" ht="13.8">
      <c r="A59" s="27"/>
      <c r="B59" s="33"/>
      <c r="C59" s="33"/>
      <c r="D59" s="76"/>
      <c r="E59" s="86"/>
      <c r="F59" s="86"/>
      <c r="G59" s="111"/>
      <c r="H59" s="86"/>
      <c r="I59" s="86"/>
      <c r="J59" s="86"/>
      <c r="K59" s="111"/>
      <c r="L59" s="86"/>
      <c r="M59" s="86"/>
      <c r="N59" s="86"/>
    </row>
    <row r="60" spans="1:14" s="100" customFormat="1" ht="13.8">
      <c r="A60" s="56" t="s">
        <v>170</v>
      </c>
      <c r="B60" s="75"/>
      <c r="C60" s="33">
        <f>C57+1</f>
        <v>120</v>
      </c>
      <c r="D60" s="105"/>
      <c r="E60" s="108">
        <f>E45-E47</f>
        <v>0</v>
      </c>
      <c r="F60" s="107"/>
      <c r="G60" s="110"/>
      <c r="H60" s="107"/>
      <c r="I60" s="108">
        <f>I45-I47</f>
        <v>0</v>
      </c>
      <c r="J60" s="107"/>
      <c r="K60" s="109"/>
      <c r="L60" s="107"/>
      <c r="M60" s="108">
        <f>M45-M47</f>
        <v>0</v>
      </c>
      <c r="N60" s="107"/>
    </row>
    <row r="61" spans="1:14" s="100" customFormat="1" ht="13.8">
      <c r="A61" s="27"/>
      <c r="B61" s="33"/>
      <c r="C61" s="33"/>
      <c r="D61" s="76"/>
      <c r="E61" s="76"/>
      <c r="F61" s="76"/>
      <c r="G61" s="106"/>
      <c r="H61" s="76"/>
      <c r="I61" s="76"/>
      <c r="J61" s="76"/>
      <c r="K61" s="106"/>
      <c r="L61" s="76"/>
      <c r="M61" s="76"/>
      <c r="N61" s="76"/>
    </row>
    <row r="62" spans="1:14" s="100" customFormat="1" ht="13.8">
      <c r="A62" s="56" t="s">
        <v>60</v>
      </c>
      <c r="B62" s="75"/>
      <c r="C62" s="33">
        <f>C60+1</f>
        <v>121</v>
      </c>
      <c r="D62" s="105"/>
      <c r="E62" s="102">
        <f>ABS(IFERROR(E40/E60,0))</f>
        <v>0</v>
      </c>
      <c r="F62" s="101"/>
      <c r="G62" s="104"/>
      <c r="H62" s="101"/>
      <c r="I62" s="102">
        <f>ABS(IFERROR(I40/I60,0))</f>
        <v>0</v>
      </c>
      <c r="J62" s="101"/>
      <c r="K62" s="103"/>
      <c r="L62" s="101"/>
      <c r="M62" s="102">
        <f>ABS(IFERROR(M40/M60,0))</f>
        <v>0</v>
      </c>
      <c r="N62" s="101"/>
    </row>
    <row r="63" spans="1:14" s="100" customFormat="1"/>
    <row r="64" spans="1:14" s="100" customFormat="1"/>
    <row r="65" s="100" customFormat="1"/>
    <row r="66" s="100" customFormat="1"/>
    <row r="67" s="100" customFormat="1"/>
    <row r="68" s="100" customFormat="1"/>
    <row r="69" s="100" customFormat="1"/>
    <row r="70" s="100" customFormat="1"/>
    <row r="71" s="100" customFormat="1"/>
    <row r="72" s="100" customFormat="1"/>
    <row r="73" s="100" customFormat="1"/>
    <row r="74" s="100" customFormat="1"/>
    <row r="75" s="100" customFormat="1"/>
    <row r="76" s="100" customFormat="1"/>
    <row r="77" s="100" customFormat="1"/>
    <row r="78" s="100" customFormat="1"/>
    <row r="79" s="100" customFormat="1"/>
    <row r="80" s="100" customFormat="1"/>
    <row r="81" s="100" customFormat="1"/>
    <row r="82" s="100" customFormat="1"/>
    <row r="83" s="100" customFormat="1"/>
    <row r="84" s="100" customFormat="1"/>
    <row r="85" s="100" customFormat="1"/>
    <row r="86" s="100" customFormat="1"/>
    <row r="87" s="100" customFormat="1"/>
    <row r="88" s="100" customFormat="1"/>
    <row r="89" s="100" customFormat="1"/>
    <row r="90" s="100" customFormat="1"/>
    <row r="91" s="100" customFormat="1"/>
    <row r="92" s="100" customFormat="1"/>
    <row r="93" s="100" customFormat="1"/>
    <row r="94" s="100" customFormat="1"/>
    <row r="95" s="100" customFormat="1"/>
    <row r="96" s="100" customFormat="1"/>
    <row r="97" s="100" customFormat="1"/>
    <row r="98" s="100" customFormat="1"/>
    <row r="99" s="100" customFormat="1"/>
    <row r="100" s="100" customFormat="1"/>
    <row r="101" s="100" customFormat="1"/>
    <row r="102" s="100" customFormat="1"/>
    <row r="103" s="100" customFormat="1"/>
    <row r="104" s="100" customFormat="1"/>
    <row r="105" s="100" customFormat="1"/>
    <row r="106" s="100" customFormat="1"/>
    <row r="107" s="100" customFormat="1"/>
    <row r="108" s="100" customFormat="1"/>
    <row r="109" s="100" customFormat="1"/>
    <row r="110" s="100" customFormat="1"/>
    <row r="111" s="100" customFormat="1"/>
    <row r="112" s="100" customFormat="1"/>
    <row r="113" s="100" customFormat="1"/>
    <row r="114" s="100" customFormat="1"/>
    <row r="115" s="100" customFormat="1"/>
    <row r="116" s="100" customFormat="1"/>
    <row r="117" s="100" customFormat="1"/>
    <row r="118" s="100" customFormat="1"/>
    <row r="119" s="100" customFormat="1"/>
    <row r="120" s="100" customFormat="1"/>
    <row r="121" s="100" customFormat="1"/>
    <row r="122" s="100" customFormat="1"/>
    <row r="123" s="100" customFormat="1"/>
    <row r="124" s="100" customFormat="1"/>
    <row r="125" s="100" customFormat="1"/>
    <row r="126" s="100" customFormat="1"/>
    <row r="127" s="100" customFormat="1"/>
    <row r="128"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row r="268" s="100" customFormat="1"/>
    <row r="269" s="100" customFormat="1"/>
    <row r="270" s="100" customFormat="1"/>
    <row r="271" s="100" customFormat="1"/>
    <row r="272" s="100" customFormat="1"/>
    <row r="273" s="100" customFormat="1"/>
  </sheetData>
  <mergeCells count="6">
    <mergeCell ref="D13:F13"/>
    <mergeCell ref="H13:J13"/>
    <mergeCell ref="L13:N13"/>
    <mergeCell ref="D43:F43"/>
    <mergeCell ref="H43:J43"/>
    <mergeCell ref="L43:N43"/>
  </mergeCells>
  <conditionalFormatting sqref="H17:H20 L17:L20">
    <cfRule type="cellIs" dxfId="0" priority="1" operator="greaterThan">
      <formula>0</formula>
    </cfRule>
  </conditionalFormatting>
  <dataValidations count="1">
    <dataValidation type="decimal" allowBlank="1" showInputMessage="1" showErrorMessage="1" sqref="E48:E57 I48:I57 M48:M57 D32:D36 D38 H32:H36 H38 L32:L36 L38 D24:D28 H24:H28 L24:L28 D17:D20 H17:H20 L17:L20" xr:uid="{E25340A7-2177-468D-A7ED-5DD9C9D485C4}">
      <formula1>0</formula1>
      <formula2>9999999999</formula2>
    </dataValidation>
  </dataValidations>
  <pageMargins left="0.7" right="0.7" top="0.75" bottom="0.75" header="0.3" footer="0.3"/>
  <pageSetup scale="4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94C3F-5185-4424-B370-56435F96D574}">
  <sheetPr>
    <tabColor theme="7" tint="-0.249977111117893"/>
  </sheetPr>
  <dimension ref="B1:E9"/>
  <sheetViews>
    <sheetView workbookViewId="0">
      <selection activeCell="E21" sqref="E21"/>
    </sheetView>
  </sheetViews>
  <sheetFormatPr defaultColWidth="8.77734375" defaultRowHeight="14.4"/>
  <cols>
    <col min="1" max="1" width="2.44140625" style="2" customWidth="1"/>
    <col min="2" max="2" width="28.77734375" style="2" customWidth="1"/>
    <col min="3" max="3" width="26.21875" style="2" customWidth="1"/>
    <col min="4" max="4" width="29" style="2" customWidth="1"/>
    <col min="5" max="5" width="26" style="2" customWidth="1"/>
    <col min="6" max="6" width="36.77734375" style="2" customWidth="1"/>
    <col min="7" max="7" width="18.77734375" style="2" customWidth="1"/>
    <col min="8" max="16384" width="8.77734375" style="2"/>
  </cols>
  <sheetData>
    <row r="1" spans="2:5" ht="15.6">
      <c r="B1" s="14" t="s">
        <v>144</v>
      </c>
      <c r="C1" s="13"/>
      <c r="D1" s="13"/>
    </row>
    <row r="2" spans="2:5">
      <c r="B2" s="12"/>
      <c r="C2" s="12"/>
      <c r="D2" s="12"/>
      <c r="E2" s="11"/>
    </row>
    <row r="3" spans="2:5">
      <c r="B3" s="229" t="s">
        <v>90</v>
      </c>
      <c r="C3" s="231" t="s">
        <v>91</v>
      </c>
      <c r="D3" s="231"/>
      <c r="E3" s="232" t="s">
        <v>92</v>
      </c>
    </row>
    <row r="4" spans="2:5">
      <c r="B4" s="230"/>
      <c r="C4" s="3" t="s">
        <v>142</v>
      </c>
      <c r="D4" s="3" t="s">
        <v>143</v>
      </c>
      <c r="E4" s="233"/>
    </row>
    <row r="5" spans="2:5" ht="18" customHeight="1">
      <c r="B5" s="10" t="s">
        <v>93</v>
      </c>
      <c r="C5" s="9"/>
      <c r="D5" s="7"/>
      <c r="E5" s="6">
        <f>SUM(C5:D5)</f>
        <v>0</v>
      </c>
    </row>
    <row r="6" spans="2:5" ht="18" customHeight="1">
      <c r="B6" s="10" t="s">
        <v>94</v>
      </c>
      <c r="C6" s="9"/>
      <c r="D6" s="7"/>
      <c r="E6" s="6">
        <f>SUM(C6:D6)</f>
        <v>0</v>
      </c>
    </row>
    <row r="7" spans="2:5" ht="18" customHeight="1">
      <c r="B7" s="8" t="s">
        <v>95</v>
      </c>
      <c r="C7" s="7"/>
      <c r="D7" s="7"/>
      <c r="E7" s="6">
        <f>SUM(C7:D7)</f>
        <v>0</v>
      </c>
    </row>
    <row r="8" spans="2:5" ht="18" customHeight="1">
      <c r="B8" s="8" t="s">
        <v>96</v>
      </c>
      <c r="C8" s="7"/>
      <c r="D8" s="7"/>
      <c r="E8" s="6">
        <f>SUM(C8:D8)</f>
        <v>0</v>
      </c>
    </row>
    <row r="9" spans="2:5" ht="18" customHeight="1">
      <c r="B9" s="4" t="s">
        <v>97</v>
      </c>
      <c r="C9" s="5">
        <f>SUM(C5:C8)</f>
        <v>0</v>
      </c>
      <c r="D9" s="5">
        <f>SUM(D5:D8)</f>
        <v>0</v>
      </c>
      <c r="E9" s="5">
        <f>SUM(E5:E8)</f>
        <v>0</v>
      </c>
    </row>
  </sheetData>
  <mergeCells count="3">
    <mergeCell ref="B3:B4"/>
    <mergeCell ref="C3:D3"/>
    <mergeCell ref="E3:E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6EF4E-59E9-4592-8A7A-C8ED6B7622C7}">
  <dimension ref="A1:C46"/>
  <sheetViews>
    <sheetView topLeftCell="A19" workbookViewId="0">
      <selection activeCell="B29" sqref="B29"/>
    </sheetView>
  </sheetViews>
  <sheetFormatPr defaultRowHeight="14.4"/>
  <cols>
    <col min="2" max="2" width="17.21875" customWidth="1"/>
    <col min="3" max="3" width="16.5546875" customWidth="1"/>
  </cols>
  <sheetData>
    <row r="1" spans="1:3">
      <c r="A1" s="220" t="s">
        <v>169</v>
      </c>
    </row>
    <row r="2" spans="1:3">
      <c r="A2" s="193"/>
    </row>
    <row r="3" spans="1:3">
      <c r="A3" s="192" t="s">
        <v>98</v>
      </c>
    </row>
    <row r="4" spans="1:3">
      <c r="A4" s="194" t="s">
        <v>99</v>
      </c>
      <c r="B4" s="194" t="s">
        <v>100</v>
      </c>
      <c r="C4" s="194" t="s">
        <v>145</v>
      </c>
    </row>
    <row r="5" spans="1:3">
      <c r="A5">
        <v>1</v>
      </c>
    </row>
    <row r="6" spans="1:3">
      <c r="A6">
        <v>2</v>
      </c>
    </row>
    <row r="7" spans="1:3">
      <c r="A7">
        <v>3</v>
      </c>
    </row>
    <row r="8" spans="1:3">
      <c r="A8">
        <v>4</v>
      </c>
    </row>
    <row r="9" spans="1:3">
      <c r="A9">
        <v>5</v>
      </c>
    </row>
    <row r="10" spans="1:3">
      <c r="A10">
        <v>6</v>
      </c>
    </row>
    <row r="11" spans="1:3">
      <c r="A11">
        <v>7</v>
      </c>
    </row>
    <row r="12" spans="1:3">
      <c r="A12">
        <v>8</v>
      </c>
    </row>
    <row r="13" spans="1:3">
      <c r="A13">
        <v>9</v>
      </c>
    </row>
    <row r="14" spans="1:3">
      <c r="A14">
        <v>10</v>
      </c>
    </row>
    <row r="15" spans="1:3">
      <c r="A15">
        <v>11</v>
      </c>
    </row>
    <row r="16" spans="1:3">
      <c r="A16">
        <v>12</v>
      </c>
    </row>
    <row r="17" spans="1:3">
      <c r="A17">
        <v>13</v>
      </c>
    </row>
    <row r="18" spans="1:3">
      <c r="A18">
        <v>14</v>
      </c>
    </row>
    <row r="19" spans="1:3">
      <c r="A19">
        <v>15</v>
      </c>
    </row>
    <row r="20" spans="1:3">
      <c r="A20">
        <v>16</v>
      </c>
    </row>
    <row r="21" spans="1:3">
      <c r="A21">
        <v>17</v>
      </c>
    </row>
    <row r="22" spans="1:3">
      <c r="A22">
        <v>18</v>
      </c>
    </row>
    <row r="23" spans="1:3">
      <c r="A23">
        <v>19</v>
      </c>
    </row>
    <row r="24" spans="1:3">
      <c r="A24">
        <v>20</v>
      </c>
    </row>
    <row r="28" spans="1:3">
      <c r="A28" s="192" t="s">
        <v>101</v>
      </c>
    </row>
    <row r="29" spans="1:3">
      <c r="A29" s="194" t="s">
        <v>99</v>
      </c>
      <c r="B29" s="194" t="s">
        <v>100</v>
      </c>
      <c r="C29" s="194" t="s">
        <v>145</v>
      </c>
    </row>
    <row r="30" spans="1:3">
      <c r="A30">
        <v>1</v>
      </c>
    </row>
    <row r="31" spans="1:3">
      <c r="A31">
        <v>2</v>
      </c>
    </row>
    <row r="32" spans="1:3">
      <c r="A32">
        <v>3</v>
      </c>
    </row>
    <row r="33" spans="1:1">
      <c r="A33">
        <v>4</v>
      </c>
    </row>
    <row r="34" spans="1:1">
      <c r="A34">
        <v>5</v>
      </c>
    </row>
    <row r="35" spans="1:1">
      <c r="A35">
        <v>6</v>
      </c>
    </row>
    <row r="36" spans="1:1">
      <c r="A36">
        <v>7</v>
      </c>
    </row>
    <row r="37" spans="1:1">
      <c r="A37">
        <v>8</v>
      </c>
    </row>
    <row r="38" spans="1:1">
      <c r="A38">
        <v>9</v>
      </c>
    </row>
    <row r="39" spans="1:1">
      <c r="A39">
        <v>10</v>
      </c>
    </row>
    <row r="40" spans="1:1">
      <c r="A40">
        <v>11</v>
      </c>
    </row>
    <row r="41" spans="1:1">
      <c r="A41">
        <v>12</v>
      </c>
    </row>
    <row r="42" spans="1:1">
      <c r="A42">
        <v>13</v>
      </c>
    </row>
    <row r="43" spans="1:1">
      <c r="A43">
        <v>14</v>
      </c>
    </row>
    <row r="44" spans="1:1">
      <c r="A44">
        <v>15</v>
      </c>
    </row>
    <row r="45" spans="1:1">
      <c r="A45">
        <v>16</v>
      </c>
    </row>
    <row r="46" spans="1:1">
      <c r="A46">
        <v>17</v>
      </c>
    </row>
  </sheetData>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16BC0-46D4-4F58-9ECF-E4935753A299}">
  <sheetPr>
    <pageSetUpPr fitToPage="1"/>
  </sheetPr>
  <dimension ref="A1:C71"/>
  <sheetViews>
    <sheetView zoomScale="80" zoomScaleNormal="80" workbookViewId="0">
      <selection activeCell="C23" sqref="C23"/>
    </sheetView>
  </sheetViews>
  <sheetFormatPr defaultColWidth="9.109375" defaultRowHeight="13.8"/>
  <cols>
    <col min="1" max="1" width="9.109375" style="142"/>
    <col min="2" max="2" width="67.88671875" style="85" customWidth="1"/>
    <col min="3" max="3" width="145.6640625" style="85" customWidth="1"/>
    <col min="4" max="16384" width="9.109375" style="85"/>
  </cols>
  <sheetData>
    <row r="1" spans="1:3">
      <c r="A1" s="217" t="s">
        <v>102</v>
      </c>
    </row>
    <row r="2" spans="1:3" s="216" customFormat="1">
      <c r="A2" s="212" t="s">
        <v>99</v>
      </c>
      <c r="B2" s="212" t="s">
        <v>16</v>
      </c>
      <c r="C2" s="212" t="s">
        <v>103</v>
      </c>
    </row>
    <row r="3" spans="1:3">
      <c r="A3" s="201">
        <f>'TAB 1-Business As Usual '!C16</f>
        <v>1</v>
      </c>
      <c r="B3" s="200" t="str">
        <f>'TAB 1-Business As Usual '!B16</f>
        <v>Cash Inflows</v>
      </c>
      <c r="C3" s="200" t="s">
        <v>167</v>
      </c>
    </row>
    <row r="4" spans="1:3">
      <c r="A4" s="201">
        <f>'TAB 1-Business As Usual '!C17</f>
        <v>2</v>
      </c>
      <c r="B4" s="199" t="str">
        <f>'TAB 1-Business As Usual '!B17</f>
        <v>Capital raising</v>
      </c>
      <c r="C4" s="199" t="s">
        <v>104</v>
      </c>
    </row>
    <row r="5" spans="1:3">
      <c r="A5" s="201">
        <f>'TAB 1-Business As Usual '!C18</f>
        <v>3</v>
      </c>
      <c r="B5" s="199" t="str">
        <f>'TAB 1-Business As Usual '!B18</f>
        <v xml:space="preserve">Net profit transfers </v>
      </c>
      <c r="C5" s="199" t="s">
        <v>105</v>
      </c>
    </row>
    <row r="6" spans="1:3">
      <c r="A6" s="201">
        <f>'TAB 1-Business As Usual '!C19</f>
        <v>4</v>
      </c>
      <c r="B6" s="199" t="str">
        <f>'TAB 1-Business As Usual '!B19</f>
        <v>Fee and other income</v>
      </c>
      <c r="C6" s="199" t="s">
        <v>106</v>
      </c>
    </row>
    <row r="7" spans="1:3" ht="41.4">
      <c r="A7" s="201">
        <f>'TAB 1-Business As Usual '!C20</f>
        <v>5</v>
      </c>
      <c r="B7" s="199" t="str">
        <f>'TAB 1-Business As Usual '!B20</f>
        <v>Disinvestments and maturity of investments</v>
      </c>
      <c r="C7" s="210" t="s">
        <v>107</v>
      </c>
    </row>
    <row r="8" spans="1:3">
      <c r="A8" s="201">
        <f>'TAB 1-Business As Usual '!C21</f>
        <v>6</v>
      </c>
      <c r="B8" s="199" t="str">
        <f>'TAB 1-Business As Usual '!B21</f>
        <v>Interest dividends and rentals</v>
      </c>
      <c r="C8" s="199" t="s">
        <v>108</v>
      </c>
    </row>
    <row r="9" spans="1:3">
      <c r="A9" s="201">
        <f>'TAB 1-Business As Usual '!C22</f>
        <v>7</v>
      </c>
      <c r="B9" s="199" t="str">
        <f>'TAB 1-Business As Usual '!B22</f>
        <v>Other inflows (e.g. money market and structure loan, loans repayments)</v>
      </c>
      <c r="C9" s="199" t="s">
        <v>166</v>
      </c>
    </row>
    <row r="10" spans="1:3">
      <c r="A10" s="201">
        <f>'TAB 1-Business As Usual '!C24</f>
        <v>8</v>
      </c>
      <c r="B10" s="200" t="str">
        <f>'TAB 1-Business As Usual '!B24</f>
        <v>Cash Outflows</v>
      </c>
      <c r="C10" s="200" t="s">
        <v>165</v>
      </c>
    </row>
    <row r="11" spans="1:3">
      <c r="A11" s="201">
        <f>'TAB 1-Business As Usual '!C25</f>
        <v>9</v>
      </c>
      <c r="B11" s="199" t="str">
        <f>'TAB 1-Business As Usual '!B25</f>
        <v>Investments</v>
      </c>
      <c r="C11" s="199" t="s">
        <v>109</v>
      </c>
    </row>
    <row r="12" spans="1:3">
      <c r="A12" s="201">
        <f>'TAB 1-Business As Usual '!C26</f>
        <v>10</v>
      </c>
      <c r="B12" s="199" t="str">
        <f>'TAB 1-Business As Usual '!B26</f>
        <v>Principal debt repayments</v>
      </c>
      <c r="C12" s="199" t="s">
        <v>164</v>
      </c>
    </row>
    <row r="13" spans="1:3">
      <c r="A13" s="201">
        <f>'TAB 1-Business As Usual '!C27</f>
        <v>11</v>
      </c>
      <c r="B13" s="199" t="str">
        <f>'TAB 1-Business As Usual '!B27</f>
        <v>Dividends paid</v>
      </c>
      <c r="C13" s="199" t="s">
        <v>110</v>
      </c>
    </row>
    <row r="14" spans="1:3">
      <c r="A14" s="201">
        <f>'TAB 1-Business As Usual '!C28</f>
        <v>12</v>
      </c>
      <c r="B14" s="199" t="str">
        <f>'TAB 1-Business As Usual '!B28</f>
        <v>Taxation payments</v>
      </c>
      <c r="C14" s="199" t="s">
        <v>111</v>
      </c>
    </row>
    <row r="15" spans="1:3">
      <c r="A15" s="201">
        <f>'TAB 1-Business As Usual '!C29</f>
        <v>13</v>
      </c>
      <c r="B15" s="199" t="str">
        <f>'TAB 1-Business As Usual '!B29</f>
        <v>Coupon payments</v>
      </c>
      <c r="C15" s="199" t="s">
        <v>112</v>
      </c>
    </row>
    <row r="16" spans="1:3">
      <c r="A16" s="201">
        <f>'TAB 1-Business As Usual '!C30</f>
        <v>14</v>
      </c>
      <c r="B16" s="199" t="str">
        <f>'TAB 1-Business As Usual '!B30</f>
        <v>Creditors payments</v>
      </c>
      <c r="C16" s="199" t="s">
        <v>113</v>
      </c>
    </row>
    <row r="17" spans="1:3">
      <c r="A17" s="201">
        <f>'TAB 1-Business As Usual '!C31</f>
        <v>15</v>
      </c>
      <c r="B17" s="199" t="str">
        <f>'TAB 1-Business As Usual '!B31</f>
        <v>Employee costs</v>
      </c>
      <c r="C17" s="199" t="s">
        <v>114</v>
      </c>
    </row>
    <row r="18" spans="1:3">
      <c r="A18" s="201">
        <f>'TAB 1-Business As Usual '!C32</f>
        <v>16</v>
      </c>
      <c r="B18" s="199" t="str">
        <f>'TAB 1-Business As Usual '!B32</f>
        <v>Other outflows (e.g. capital expenditure,commission)</v>
      </c>
      <c r="C18" s="199" t="s">
        <v>115</v>
      </c>
    </row>
    <row r="19" spans="1:3">
      <c r="A19" s="201">
        <f>'TAB 1-Business As Usual '!C34</f>
        <v>17</v>
      </c>
      <c r="B19" s="199" t="str">
        <f>'TAB 1-Business As Usual '!B34</f>
        <v>Net cash flows mismatch</v>
      </c>
      <c r="C19" s="200" t="s">
        <v>163</v>
      </c>
    </row>
    <row r="20" spans="1:3">
      <c r="A20" s="201">
        <f>'TAB 1-Business As Usual '!C35</f>
        <v>18</v>
      </c>
      <c r="B20" s="199" t="str">
        <f>'TAB 1-Business As Usual '!B35</f>
        <v>Cumulative net cash flows mismatch</v>
      </c>
      <c r="C20" s="199"/>
    </row>
    <row r="21" spans="1:3">
      <c r="A21" s="201">
        <f>'TAB 1-Business As Usual '!C41</f>
        <v>19</v>
      </c>
      <c r="B21" s="215" t="str">
        <f>'TAB 1-Business As Usual '!B41</f>
        <v>Cash Inflows</v>
      </c>
      <c r="C21" s="200" t="s">
        <v>162</v>
      </c>
    </row>
    <row r="22" spans="1:3">
      <c r="A22" s="201">
        <f>'TAB 1-Business As Usual '!C42</f>
        <v>20</v>
      </c>
      <c r="B22" s="213" t="str">
        <f>'TAB 1-Business As Usual '!B42</f>
        <v>Premiums</v>
      </c>
      <c r="C22" s="199" t="s">
        <v>116</v>
      </c>
    </row>
    <row r="23" spans="1:3" ht="41.4">
      <c r="A23" s="207">
        <f>'TAB 1-Business As Usual '!C43</f>
        <v>21</v>
      </c>
      <c r="B23" s="214" t="str">
        <f>'TAB 1-Business As Usual '!B43</f>
        <v>Disinvestments and maturity of investments</v>
      </c>
      <c r="C23" s="211" t="str">
        <f>C7</f>
        <v>Cash inflows from disinvestments and maturity of investments where the cash is utilised during the respective time horizon.
Disinvestments refers to the sale or liquidation of assets to convert the assets into cash or cash equivalents. Where the cash and cash equivalents are not utilised for payments during the period, these should be reported as Cash and Cash equivalents in HQLA.</v>
      </c>
    </row>
    <row r="24" spans="1:3" s="202" customFormat="1">
      <c r="A24" s="201">
        <f>'TAB 1-Business As Usual '!C44</f>
        <v>22</v>
      </c>
      <c r="B24" s="213" t="str">
        <f>'TAB 1-Business As Usual '!B44</f>
        <v>Reinsurance claims</v>
      </c>
      <c r="C24" s="199" t="s">
        <v>117</v>
      </c>
    </row>
    <row r="25" spans="1:3">
      <c r="A25" s="201">
        <f>'TAB 1-Business As Usual '!C45</f>
        <v>23</v>
      </c>
      <c r="B25" s="213" t="str">
        <f>'TAB 1-Business As Usual '!B45</f>
        <v>Inflows from shareholder portfolio</v>
      </c>
      <c r="C25" s="199" t="s">
        <v>118</v>
      </c>
    </row>
    <row r="26" spans="1:3">
      <c r="A26" s="201">
        <f>'TAB 1-Business As Usual '!C46</f>
        <v>24</v>
      </c>
      <c r="B26" s="213" t="str">
        <f>'TAB 1-Business As Usual '!B46</f>
        <v>Net profit transfers</v>
      </c>
      <c r="C26" s="199" t="s">
        <v>105</v>
      </c>
    </row>
    <row r="27" spans="1:3">
      <c r="A27" s="201">
        <f>'TAB 1-Business As Usual '!C47</f>
        <v>25</v>
      </c>
      <c r="B27" s="213" t="str">
        <f>'TAB 1-Business As Usual '!B47</f>
        <v>Loan repayments</v>
      </c>
      <c r="C27" s="199" t="s">
        <v>119</v>
      </c>
    </row>
    <row r="28" spans="1:3">
      <c r="A28" s="201">
        <f>'TAB 1-Business As Usual '!C48</f>
        <v>26</v>
      </c>
      <c r="B28" s="213" t="str">
        <f>'TAB 1-Business As Usual '!B48</f>
        <v>Open endings/unclaimed benefits</v>
      </c>
      <c r="C28" s="199" t="s">
        <v>147</v>
      </c>
    </row>
    <row r="29" spans="1:3">
      <c r="A29" s="201">
        <f>'TAB 1-Business As Usual '!C49</f>
        <v>27</v>
      </c>
      <c r="B29" s="213" t="str">
        <f>'TAB 1-Business As Usual '!B49</f>
        <v>Tax refunds/rebates</v>
      </c>
      <c r="C29" s="199" t="s">
        <v>120</v>
      </c>
    </row>
    <row r="30" spans="1:3">
      <c r="A30" s="201">
        <f>'TAB 1-Business As Usual '!C50</f>
        <v>28</v>
      </c>
      <c r="B30" s="213" t="str">
        <f>'TAB 1-Business As Usual '!B50</f>
        <v>Temporary financing repo</v>
      </c>
      <c r="C30" s="199" t="s">
        <v>121</v>
      </c>
    </row>
    <row r="31" spans="1:3">
      <c r="A31" s="201">
        <f>'TAB 1-Business As Usual '!C51</f>
        <v>29</v>
      </c>
      <c r="B31" s="213" t="str">
        <f>'TAB 1-Business As Usual '!B51</f>
        <v>Other (e.g. fee and other income, interest, dividends and rentals)</v>
      </c>
      <c r="C31" s="199" t="str">
        <f>C9</f>
        <v xml:space="preserve">Other cash inflows not listed above. </v>
      </c>
    </row>
    <row r="32" spans="1:3">
      <c r="A32" s="201">
        <f>'TAB 1-Business As Usual '!C53</f>
        <v>30</v>
      </c>
      <c r="B32" s="200" t="str">
        <f>'TAB 1-Business As Usual '!B53</f>
        <v>Cash Outflows</v>
      </c>
      <c r="C32" s="200" t="s">
        <v>161</v>
      </c>
    </row>
    <row r="33" spans="1:3">
      <c r="A33" s="201">
        <f>'TAB 1-Business As Usual '!C54</f>
        <v>31</v>
      </c>
      <c r="B33" s="199" t="str">
        <f>'TAB 1-Business As Usual '!B54</f>
        <v>Annuities</v>
      </c>
      <c r="C33" s="199" t="s">
        <v>122</v>
      </c>
    </row>
    <row r="34" spans="1:3">
      <c r="A34" s="201">
        <f>'TAB 1-Business As Usual '!C55</f>
        <v>32</v>
      </c>
      <c r="B34" s="199" t="str">
        <f>'TAB 1-Business As Usual '!B55</f>
        <v>Policy benefits and claims, surrenders and withdrawals</v>
      </c>
      <c r="C34" s="199" t="s">
        <v>123</v>
      </c>
    </row>
    <row r="35" spans="1:3">
      <c r="A35" s="201">
        <f>'TAB 1-Business As Usual '!C56</f>
        <v>33</v>
      </c>
      <c r="B35" s="199" t="str">
        <f>'TAB 1-Business As Usual '!B56</f>
        <v>Reinsurance premiums</v>
      </c>
      <c r="C35" s="199" t="s">
        <v>124</v>
      </c>
    </row>
    <row r="36" spans="1:3">
      <c r="A36" s="201">
        <f>'TAB 1-Business As Usual '!C57</f>
        <v>34</v>
      </c>
      <c r="B36" s="199" t="str">
        <f>'TAB 1-Business As Usual '!B57</f>
        <v>Investments</v>
      </c>
      <c r="C36" s="199" t="s">
        <v>109</v>
      </c>
    </row>
    <row r="37" spans="1:3">
      <c r="A37" s="201">
        <f>'TAB 1-Business As Usual '!C58</f>
        <v>35</v>
      </c>
      <c r="B37" s="199" t="str">
        <f>'TAB 1-Business As Usual '!B58</f>
        <v>Temporary financing repo</v>
      </c>
      <c r="C37" s="199" t="s">
        <v>125</v>
      </c>
    </row>
    <row r="38" spans="1:3">
      <c r="A38" s="201">
        <f>'TAB 1-Business As Usual '!C59</f>
        <v>36</v>
      </c>
      <c r="B38" s="199" t="str">
        <f>'TAB 1-Business As Usual '!B59</f>
        <v>Commission</v>
      </c>
      <c r="C38" s="199" t="s">
        <v>126</v>
      </c>
    </row>
    <row r="39" spans="1:3">
      <c r="A39" s="201">
        <f>'TAB 1-Business As Usual '!C60</f>
        <v>37</v>
      </c>
      <c r="B39" s="199" t="str">
        <f>'TAB 1-Business As Usual '!B60</f>
        <v>Taxation</v>
      </c>
      <c r="C39" s="199" t="s">
        <v>127</v>
      </c>
    </row>
    <row r="40" spans="1:3">
      <c r="A40" s="201">
        <f>'TAB 1-Business As Usual '!C61</f>
        <v>38</v>
      </c>
      <c r="B40" s="199" t="str">
        <f>'TAB 1-Business As Usual '!B61</f>
        <v>Creditors payments</v>
      </c>
      <c r="C40" s="199" t="s">
        <v>113</v>
      </c>
    </row>
    <row r="41" spans="1:3">
      <c r="A41" s="201">
        <f>'TAB 1-Business As Usual '!C62</f>
        <v>39</v>
      </c>
      <c r="B41" s="199" t="str">
        <f>'TAB 1-Business As Usual '!B62</f>
        <v>Employee costs</v>
      </c>
      <c r="C41" s="199" t="s">
        <v>114</v>
      </c>
    </row>
    <row r="42" spans="1:3">
      <c r="A42" s="201">
        <f>'TAB 1-Business As Usual '!C63</f>
        <v>40</v>
      </c>
      <c r="B42" s="199" t="str">
        <f>'TAB 1-Business As Usual '!B63</f>
        <v>Other (e.g.  capital expenditure)</v>
      </c>
      <c r="C42" s="199" t="s">
        <v>115</v>
      </c>
    </row>
    <row r="43" spans="1:3">
      <c r="A43" s="201">
        <f>'TAB 1-Business As Usual '!C65</f>
        <v>41</v>
      </c>
      <c r="B43" s="199" t="str">
        <f>'TAB 1-Business As Usual '!B65</f>
        <v>Net expected cash flow mismatch</v>
      </c>
      <c r="C43" s="200" t="s">
        <v>160</v>
      </c>
    </row>
    <row r="44" spans="1:3">
      <c r="A44" s="201">
        <f>'TAB 1-Business As Usual '!C66</f>
        <v>42</v>
      </c>
      <c r="B44" s="199" t="str">
        <f>'TAB 1-Business As Usual '!B66</f>
        <v>Cumulative net cash flows mismatch</v>
      </c>
      <c r="C44" s="199"/>
    </row>
    <row r="45" spans="1:3">
      <c r="A45" s="201">
        <f>'TAB 1-Business As Usual '!C68</f>
        <v>43</v>
      </c>
      <c r="B45" s="199" t="str">
        <f>'TAB 1-Business As Usual '!B68</f>
        <v>Net expected cash flow mismatch</v>
      </c>
      <c r="C45" s="200" t="s">
        <v>159</v>
      </c>
    </row>
    <row r="46" spans="1:3">
      <c r="A46" s="201">
        <f>'TAB 1-Business As Usual '!C69</f>
        <v>44</v>
      </c>
      <c r="B46" s="199" t="str">
        <f>'TAB 1-Business As Usual '!B69</f>
        <v>Cumulative net cash flows mismatch</v>
      </c>
      <c r="C46" s="199"/>
    </row>
    <row r="47" spans="1:3">
      <c r="A47" s="212" t="s">
        <v>158</v>
      </c>
      <c r="B47" s="200" t="s">
        <v>88</v>
      </c>
      <c r="C47" s="199" t="s">
        <v>128</v>
      </c>
    </row>
    <row r="48" spans="1:3">
      <c r="A48" s="201">
        <f>'TAB 3-ILR '!C15</f>
        <v>89</v>
      </c>
      <c r="B48" s="200" t="str">
        <f>'TAB 3-ILR '!A15</f>
        <v>Level 1</v>
      </c>
      <c r="C48" s="199"/>
    </row>
    <row r="49" spans="1:3" ht="41.4">
      <c r="A49" s="207">
        <f>'TAB 3-ILR '!C17</f>
        <v>90</v>
      </c>
      <c r="B49" s="205" t="str">
        <f>'TAB 3-ILR '!A17</f>
        <v xml:space="preserve">Cash and demand deposits </v>
      </c>
      <c r="C49" s="211" t="s">
        <v>157</v>
      </c>
    </row>
    <row r="50" spans="1:3">
      <c r="A50" s="207">
        <f>'TAB 3-ILR '!C18</f>
        <v>91</v>
      </c>
      <c r="B50" s="205" t="str">
        <f>'TAB 3-ILR '!A18</f>
        <v>Money market funds</v>
      </c>
      <c r="C50" s="211" t="s">
        <v>156</v>
      </c>
    </row>
    <row r="51" spans="1:3" s="202" customFormat="1" ht="31.95" customHeight="1">
      <c r="A51" s="201">
        <f>'TAB 3-ILR '!C19</f>
        <v>92</v>
      </c>
      <c r="B51" s="210" t="str">
        <f>'TAB 3-ILR '!A19</f>
        <v>Securities issued by the sovereign and similar, backed by their full faith and credit.</v>
      </c>
      <c r="C51" s="210" t="s">
        <v>129</v>
      </c>
    </row>
    <row r="52" spans="1:3" ht="27.6">
      <c r="A52" s="201">
        <f>'TAB 3-ILR '!C20</f>
        <v>93</v>
      </c>
      <c r="B52" s="210" t="str">
        <f>'TAB 3-ILR '!A20</f>
        <v>Securities issued by public sector entities, municipalities and similar or guaranteed by the sovereign, backed by their full faith and credit.</v>
      </c>
      <c r="C52" s="210" t="s">
        <v>129</v>
      </c>
    </row>
    <row r="53" spans="1:3">
      <c r="A53" s="201">
        <f>'TAB 3-ILR '!C22</f>
        <v>94</v>
      </c>
      <c r="B53" s="204" t="str">
        <f>'TAB 3-ILR '!A22</f>
        <v>Level 2a</v>
      </c>
      <c r="C53" s="199"/>
    </row>
    <row r="54" spans="1:3" ht="27.6">
      <c r="A54" s="201">
        <f>'TAB 3-ILR '!C24</f>
        <v>95</v>
      </c>
      <c r="B54" s="210" t="str">
        <f>'TAB 3-ILR '!A24</f>
        <v>Securities issued by the sovereign and similar, backed by their full faith and credit.</v>
      </c>
      <c r="C54" s="210" t="s">
        <v>130</v>
      </c>
    </row>
    <row r="55" spans="1:3" ht="27.6">
      <c r="A55" s="201">
        <f>'TAB 3-ILR '!C25</f>
        <v>96</v>
      </c>
      <c r="B55" s="203" t="str">
        <f>'TAB 3-ILR '!A25</f>
        <v>Vanilla corporate debt securities, including commercial paper</v>
      </c>
      <c r="C55" s="209" t="s">
        <v>155</v>
      </c>
    </row>
    <row r="56" spans="1:3" ht="27.45" customHeight="1">
      <c r="A56" s="201">
        <f>'TAB 3-ILR '!C26</f>
        <v>97</v>
      </c>
      <c r="B56" s="203" t="str">
        <f>'TAB 3-ILR '!A26</f>
        <v>Other assets</v>
      </c>
      <c r="C56" s="203" t="s">
        <v>131</v>
      </c>
    </row>
    <row r="57" spans="1:3" ht="27.6">
      <c r="A57" s="201">
        <f>'TAB 3-ILR '!C27</f>
        <v>98</v>
      </c>
      <c r="B57" s="210" t="str">
        <f>'TAB 3-ILR '!A27</f>
        <v>Securities issued by public sector entities, municipalities and similar or guaranteed by the sovereign, backed by their full faith and credit.</v>
      </c>
      <c r="C57" s="210" t="s">
        <v>130</v>
      </c>
    </row>
    <row r="58" spans="1:3">
      <c r="A58" s="201">
        <f>'TAB 3-ILR '!C28</f>
        <v>99</v>
      </c>
      <c r="B58" s="210" t="str">
        <f>'TAB 3-ILR '!A28</f>
        <v xml:space="preserve">Covered bonds </v>
      </c>
      <c r="C58" s="210" t="s">
        <v>129</v>
      </c>
    </row>
    <row r="59" spans="1:3">
      <c r="A59" s="201">
        <f>'TAB 3-ILR '!C30</f>
        <v>100</v>
      </c>
      <c r="B59" s="204" t="str">
        <f>'TAB 3-ILR '!A30</f>
        <v>Level 2b</v>
      </c>
      <c r="C59" s="199"/>
    </row>
    <row r="60" spans="1:3">
      <c r="A60" s="201">
        <f>'TAB 3-ILR '!C32</f>
        <v>101</v>
      </c>
      <c r="B60" s="210" t="str">
        <f>'TAB 3-ILR '!A32</f>
        <v xml:space="preserve">Covered bonds </v>
      </c>
      <c r="C60" s="210" t="s">
        <v>132</v>
      </c>
    </row>
    <row r="61" spans="1:3" ht="27.6">
      <c r="A61" s="201">
        <f>'TAB 3-ILR '!C33</f>
        <v>102</v>
      </c>
      <c r="B61" s="203" t="str">
        <f>'TAB 3-ILR '!A33</f>
        <v>Vanilla corporate debt securities, including commercial paper</v>
      </c>
      <c r="C61" s="209" t="s">
        <v>154</v>
      </c>
    </row>
    <row r="62" spans="1:3">
      <c r="A62" s="201">
        <f>'TAB 3-ILR '!C34</f>
        <v>103</v>
      </c>
      <c r="B62" s="203" t="str">
        <f>'TAB 3-ILR '!A34</f>
        <v>Other fixed income instruments issued by public sector entities</v>
      </c>
      <c r="C62" s="203" t="s">
        <v>133</v>
      </c>
    </row>
    <row r="63" spans="1:3">
      <c r="A63" s="201">
        <f>'TAB 3-ILR '!C35</f>
        <v>104</v>
      </c>
      <c r="B63" s="203" t="str">
        <f>'TAB 3-ILR '!A35</f>
        <v xml:space="preserve">Common equity shares </v>
      </c>
      <c r="C63" s="205" t="s">
        <v>153</v>
      </c>
    </row>
    <row r="64" spans="1:3" ht="33" customHeight="1">
      <c r="A64" s="201">
        <f>'TAB 3-ILR '!C36</f>
        <v>105</v>
      </c>
      <c r="B64" s="203" t="str">
        <f>'TAB 3-ILR '!A36</f>
        <v xml:space="preserve">Other assets </v>
      </c>
      <c r="C64" s="203" t="s">
        <v>131</v>
      </c>
    </row>
    <row r="65" spans="1:3" ht="55.2">
      <c r="A65" s="207">
        <f>'TAB 3-ILR '!C38</f>
        <v>106</v>
      </c>
      <c r="B65" s="208" t="str">
        <f>'TAB 3-ILR '!A38</f>
        <v>Foreign currency liquid assets</v>
      </c>
      <c r="C65" s="203" t="s">
        <v>134</v>
      </c>
    </row>
    <row r="66" spans="1:3" s="202" customFormat="1" ht="60" customHeight="1">
      <c r="A66" s="201">
        <f>'TAB 3-ILR '!C40</f>
        <v>107</v>
      </c>
      <c r="B66" s="200" t="str">
        <f>'TAB 3-ILR '!A40</f>
        <v>Total Adjusted High-Quality Liquid Asset</v>
      </c>
      <c r="C66" s="85" t="s">
        <v>152</v>
      </c>
    </row>
    <row r="67" spans="1:3" ht="27.6">
      <c r="A67" s="207">
        <f>'TAB 3-ILR '!C45</f>
        <v>108</v>
      </c>
      <c r="B67" s="206" t="str">
        <f>'TAB 3-ILR '!A45</f>
        <v>Stressed cash flows</v>
      </c>
      <c r="C67" s="205" t="s">
        <v>151</v>
      </c>
    </row>
    <row r="68" spans="1:3" s="202" customFormat="1" ht="27.6">
      <c r="A68" s="201" t="s">
        <v>135</v>
      </c>
      <c r="B68" s="204" t="str">
        <f>'TAB 3-ILR '!A47</f>
        <v>Other funding and liabilities and potential liquidity needs not included in stressed cash flows</v>
      </c>
      <c r="C68" s="203" t="s">
        <v>136</v>
      </c>
    </row>
    <row r="69" spans="1:3" hidden="1">
      <c r="A69" s="201">
        <f>'TAB 3-ILR '!C59</f>
        <v>0</v>
      </c>
      <c r="B69" s="199"/>
      <c r="C69" s="199"/>
    </row>
    <row r="70" spans="1:3" hidden="1">
      <c r="A70" s="201">
        <f>'TAB 3-ILR '!C60</f>
        <v>120</v>
      </c>
      <c r="B70" s="200" t="str">
        <f>'TAB 3-ILR '!A60</f>
        <v>Net Cash Flows Under Stress</v>
      </c>
      <c r="C70" s="199" t="s">
        <v>137</v>
      </c>
    </row>
    <row r="71" spans="1:3">
      <c r="A71" s="201">
        <f>'TAB 3-ILR '!C62</f>
        <v>121</v>
      </c>
      <c r="B71" s="200" t="str">
        <f>'TAB 3-ILR '!A62</f>
        <v>Insurance Liquidity Ratio (ILR)</v>
      </c>
      <c r="C71" s="199" t="s">
        <v>138</v>
      </c>
    </row>
  </sheetData>
  <pageMargins left="0.7" right="0.7" top="0.75" bottom="0.75" header="0.3" footer="0.3"/>
  <pageSetup scale="3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DE92B3A7428849870F47388D3151D6" ma:contentTypeVersion="5" ma:contentTypeDescription="Create a new document." ma:contentTypeScope="" ma:versionID="10572c375bf81baa6e40ac44bab0bba7">
  <xsd:schema xmlns:xsd="http://www.w3.org/2001/XMLSchema" xmlns:xs="http://www.w3.org/2001/XMLSchema" xmlns:p="http://schemas.microsoft.com/office/2006/metadata/properties" xmlns:ns2="e50489ef-dba1-4d1b-b549-99163309219c" xmlns:ns3="39ed6b35-db8a-4792-8939-827bf46f7484" targetNamespace="http://schemas.microsoft.com/office/2006/metadata/properties" ma:root="true" ma:fieldsID="f269dd5d5b5a5568d4fd60397190235d" ns2:_="" ns3:_="">
    <xsd:import namespace="e50489ef-dba1-4d1b-b549-99163309219c"/>
    <xsd:import namespace="39ed6b35-db8a-4792-8939-827bf46f748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0489ef-dba1-4d1b-b549-9916330921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9ed6b35-db8a-4792-8939-827bf46f748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970F399-564F-44BA-87A4-A02C2135A597}">
  <ds:schemaRefs>
    <ds:schemaRef ds:uri="http://schemas.microsoft.com/sharepoint/v3/contenttype/forms"/>
  </ds:schemaRefs>
</ds:datastoreItem>
</file>

<file path=customXml/itemProps2.xml><?xml version="1.0" encoding="utf-8"?>
<ds:datastoreItem xmlns:ds="http://schemas.openxmlformats.org/officeDocument/2006/customXml" ds:itemID="{0AA5A245-C3F2-4A76-8B93-544D6D30CD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0489ef-dba1-4d1b-b549-99163309219c"/>
    <ds:schemaRef ds:uri="39ed6b35-db8a-4792-8939-827bf46f74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38D421-76A7-45C4-8FE9-B2D6487D3547}">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70c52299-74de-4dfd-b117-c9c408edfa50}" enabled="1" method="Standard" siteId="{853cbaab-a620-4178-8933-88d76414184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INSTRUCTIONS</vt:lpstr>
      <vt:lpstr>TAB 1-Business As Usual </vt:lpstr>
      <vt:lpstr>TAB 2-Stressed Cash flows </vt:lpstr>
      <vt:lpstr>TAB 3-ILR </vt:lpstr>
      <vt:lpstr>TAB 4-Costs</vt:lpstr>
      <vt:lpstr>TAB 5- Derivatives Exposures</vt:lpstr>
      <vt:lpstr>TAB 6- Definitions</vt:lpstr>
      <vt:lpstr>'TAB 1-Business As Usual '!Print_Area</vt:lpstr>
      <vt:lpstr>'TAB 2-Stressed Cash flows '!Print_Area</vt:lpstr>
      <vt:lpstr>'TAB 3-ILR '!Print_Area</vt:lpstr>
      <vt:lpstr>'TAB 6- Definitions'!Print_Area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2020-02-13T11:34:21Z</dcterms:created>
  <dcterms:modified xsi:type="dcterms:W3CDTF">2024-02-09T11:56:39Z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0x01010095DE92B3A7428849870F47388D3151D6</vt:lpwstr>
  </property>
</Properties>
</file>