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MPR\2021\Apr 2021\MPR data for website\"/>
    </mc:Choice>
  </mc:AlternateContent>
  <bookViews>
    <workbookView xWindow="0" yWindow="0" windowWidth="19200" windowHeight="7730"/>
  </bookViews>
  <sheets>
    <sheet name="Contents" sheetId="1" r:id="rId1"/>
    <sheet name="Box 1.1" sheetId="2" r:id="rId2"/>
    <sheet name="Box 1.2" sheetId="3" r:id="rId3"/>
    <sheet name="Box 2.1" sheetId="6" r:id="rId4"/>
    <sheet name="Box 3.1" sheetId="9" r:id="rId5"/>
    <sheet name="Box 3.2" sheetId="10" r:id="rId6"/>
    <sheet name="Box 3.3" sheetId="34" r:id="rId7"/>
    <sheet name="Box 3.5" sheetId="36" r:id="rId8"/>
    <sheet name="Box 4.1" sheetId="12" r:id="rId9"/>
    <sheet name="Box 5.1" sheetId="13" r:id="rId10"/>
    <sheet name="Box 7.1" sheetId="18" r:id="rId11"/>
    <sheet name="Box 7.2" sheetId="19" r:id="rId12"/>
    <sheet name="Box 7.3" sheetId="33" r:id="rId13"/>
    <sheet name="Box 8.1" sheetId="29" r:id="rId14"/>
    <sheet name="Box 8.2" sheetId="37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37" l="1"/>
  <c r="A1" i="29"/>
  <c r="A1" i="33"/>
  <c r="A1" i="19"/>
  <c r="A1" i="18"/>
  <c r="A1" i="13"/>
  <c r="A1" i="12"/>
  <c r="A1" i="36"/>
  <c r="A1" i="34"/>
  <c r="A1" i="10"/>
  <c r="A1" i="9"/>
  <c r="A1" i="6"/>
  <c r="A1" i="3"/>
  <c r="A1" i="2"/>
  <c r="C5" i="37" l="1"/>
  <c r="H5" i="37" s="1"/>
  <c r="H4" i="37"/>
</calcChain>
</file>

<file path=xl/sharedStrings.xml><?xml version="1.0" encoding="utf-8"?>
<sst xmlns="http://schemas.openxmlformats.org/spreadsheetml/2006/main" count="248" uniqueCount="216">
  <si>
    <t xml:space="preserve">Box 1 </t>
  </si>
  <si>
    <t>Box 2</t>
  </si>
  <si>
    <t>Box 3</t>
  </si>
  <si>
    <t>Box 4</t>
  </si>
  <si>
    <t>Box 5</t>
  </si>
  <si>
    <t>Box 7</t>
  </si>
  <si>
    <t>Graphs</t>
  </si>
  <si>
    <t>Source: SARB</t>
  </si>
  <si>
    <t>Back to contents</t>
  </si>
  <si>
    <t>Box 8</t>
  </si>
  <si>
    <t>Bahrain</t>
  </si>
  <si>
    <t xml:space="preserve">Date </t>
  </si>
  <si>
    <t>Year</t>
  </si>
  <si>
    <r>
      <rPr>
        <b/>
        <i/>
        <sz val="14"/>
        <color rgb="FF000000"/>
        <rFont val="Calibri"/>
        <family val="2"/>
        <scheme val="minor"/>
      </rPr>
      <t>Monetary Policy Review</t>
    </r>
    <r>
      <rPr>
        <b/>
        <sz val="14"/>
        <color rgb="FF000000"/>
        <rFont val="Calibri"/>
        <family val="2"/>
        <scheme val="minor"/>
      </rPr>
      <t xml:space="preserve"> (April 2021)</t>
    </r>
  </si>
  <si>
    <t>What can total factor productivity tell us about South Africa's weak growth?</t>
  </si>
  <si>
    <t>TFP growth</t>
  </si>
  <si>
    <t>Benchmark TFP growth estimates</t>
  </si>
  <si>
    <t>TFP growth estimates for split post-GFC periods</t>
  </si>
  <si>
    <t>Total factor productivity</t>
  </si>
  <si>
    <t>Quarter</t>
  </si>
  <si>
    <t xml:space="preserve">LR average </t>
  </si>
  <si>
    <t>Total economy</t>
  </si>
  <si>
    <t>Agriculture</t>
  </si>
  <si>
    <t>Mining</t>
  </si>
  <si>
    <t>Manufacturing</t>
  </si>
  <si>
    <t>Electricity</t>
  </si>
  <si>
    <t>Construction</t>
  </si>
  <si>
    <t>Wholesale</t>
  </si>
  <si>
    <t>Transport</t>
  </si>
  <si>
    <t>Finance</t>
  </si>
  <si>
    <t>Community services</t>
  </si>
  <si>
    <t>2000Q1-2007Q4</t>
  </si>
  <si>
    <t>2009Q1-2019Q4</t>
  </si>
  <si>
    <t>Average TFP growth rate</t>
  </si>
  <si>
    <t>Sector</t>
  </si>
  <si>
    <t>2011Q1-2015Q4</t>
  </si>
  <si>
    <t>2016Q1-2019Q4</t>
  </si>
  <si>
    <t>Has the transmission of monetary policy been effective?</t>
  </si>
  <si>
    <t>Pass-through from the repo rate to ...</t>
  </si>
  <si>
    <t>10-year government bond yield decomposition</t>
  </si>
  <si>
    <t>Lower inflation: the role of target clarity and favourable circumstances</t>
  </si>
  <si>
    <t>Output gap scenarios</t>
  </si>
  <si>
    <t>Vaccination roll-out and global growth</t>
  </si>
  <si>
    <t>Vaccination growth scenarios</t>
  </si>
  <si>
    <t>Population fully vaccinated against COVID-19 by 31 March 2021</t>
  </si>
  <si>
    <t>Confirmed COVID-19 vaccine doses purchased*</t>
  </si>
  <si>
    <t>Forecast of vaccines</t>
  </si>
  <si>
    <t>When will Africa be fully vaccinated?</t>
  </si>
  <si>
    <t>The ‘wall of liquidity’ and its potential implications</t>
  </si>
  <si>
    <t>Aggregate M2 money supply</t>
  </si>
  <si>
    <t>The problem of high foreign exchange-implied interest rates</t>
  </si>
  <si>
    <t>FX-implied rate</t>
  </si>
  <si>
    <t>Electricity price inflation scenarios</t>
  </si>
  <si>
    <t>Electricity prices</t>
  </si>
  <si>
    <t>Electricity tariff hike scenarios</t>
  </si>
  <si>
    <t>Rate hike</t>
  </si>
  <si>
    <t>Rate cut</t>
  </si>
  <si>
    <t>Corporate credit cards</t>
  </si>
  <si>
    <t>Corporatel flexible mortgages</t>
  </si>
  <si>
    <t>Household credit cards</t>
  </si>
  <si>
    <t>Household overdrafts</t>
  </si>
  <si>
    <t>Householdl flexible mortgages</t>
  </si>
  <si>
    <t>Source: M Greenwood-Nimmo, D Steenkamp and R van Jaarsveld (2021, forthcoming)</t>
  </si>
  <si>
    <t>Term premium</t>
  </si>
  <si>
    <t>Expectations</t>
  </si>
  <si>
    <t>Yield</t>
  </si>
  <si>
    <t>100% credibility</t>
  </si>
  <si>
    <t>50% credibility</t>
  </si>
  <si>
    <t>0% credibility</t>
  </si>
  <si>
    <t>Actual change in output gap</t>
  </si>
  <si>
    <t>Baseline</t>
  </si>
  <si>
    <t>Severe (10% vaccinated*)</t>
  </si>
  <si>
    <t>Global</t>
  </si>
  <si>
    <t>EMDE</t>
  </si>
  <si>
    <t>AEs</t>
  </si>
  <si>
    <t>Source: World Bank</t>
  </si>
  <si>
    <t>Russia</t>
  </si>
  <si>
    <t>France</t>
  </si>
  <si>
    <t>Germany</t>
  </si>
  <si>
    <t>Norway</t>
  </si>
  <si>
    <t>Italy</t>
  </si>
  <si>
    <t>UK</t>
  </si>
  <si>
    <t>Switzerland</t>
  </si>
  <si>
    <t>Denmark</t>
  </si>
  <si>
    <t>Turkey</t>
  </si>
  <si>
    <t>Morocco</t>
  </si>
  <si>
    <t>Serbia</t>
  </si>
  <si>
    <t>USA</t>
  </si>
  <si>
    <t>Chile</t>
  </si>
  <si>
    <t>Israel</t>
  </si>
  <si>
    <t>Source: Our World in Data, data as at 31 Mar 2021</t>
  </si>
  <si>
    <t>Low income</t>
  </si>
  <si>
    <t>Global entity/ COVAX</t>
  </si>
  <si>
    <t xml:space="preserve">Vaccine doses purchased </t>
  </si>
  <si>
    <t>Source: Duke Global Health Institute</t>
  </si>
  <si>
    <t>Country</t>
  </si>
  <si>
    <t xml:space="preserve">Cumulative percentage of fully vaccinated </t>
  </si>
  <si>
    <t>Late 2022</t>
  </si>
  <si>
    <t>2021</t>
  </si>
  <si>
    <t>Advanced economies*</t>
  </si>
  <si>
    <t>Emerging markets**</t>
  </si>
  <si>
    <t xml:space="preserve">Total </t>
  </si>
  <si>
    <t>* Advanced economies include the US, eurozone, Japan, UK, Canada, Australia and South Korea. Data for Australia is M3 as authorities do not calculate M2.</t>
  </si>
  <si>
    <t xml:space="preserve">** Emerging economies include Argentina, Brazil, China, India, Indonesia, Mexico, Russia, Saudi Arabia, South Africa and Turkey. </t>
  </si>
  <si>
    <t>Sources: Haver and SARB</t>
  </si>
  <si>
    <t>1-week FX implied rate</t>
  </si>
  <si>
    <t>Repo rate</t>
  </si>
  <si>
    <t xml:space="preserve">Actual </t>
  </si>
  <si>
    <t>2021/22</t>
  </si>
  <si>
    <t>2022/23</t>
  </si>
  <si>
    <t>2023/24</t>
  </si>
  <si>
    <t>2024/25</t>
  </si>
  <si>
    <t>2025/26</t>
  </si>
  <si>
    <t xml:space="preserve">5-year liquidation </t>
  </si>
  <si>
    <t xml:space="preserve">3-year liquidation </t>
  </si>
  <si>
    <t>Fully vaccinated as % of population</t>
  </si>
  <si>
    <r>
      <t xml:space="preserve">Source: </t>
    </r>
    <r>
      <rPr>
        <i/>
        <sz val="11"/>
        <color theme="1"/>
        <rFont val="Calibri"/>
        <family val="2"/>
        <scheme val="minor"/>
      </rPr>
      <t>The Economist</t>
    </r>
  </si>
  <si>
    <t>Number of countries</t>
  </si>
  <si>
    <t>Scenarios</t>
  </si>
  <si>
    <t>Sep 2020</t>
  </si>
  <si>
    <t>Mar 2021</t>
  </si>
  <si>
    <t>Early 2023 onwards</t>
  </si>
  <si>
    <t>Mid-2022</t>
  </si>
  <si>
    <t>Credit category</t>
  </si>
  <si>
    <t>Income category</t>
  </si>
  <si>
    <t xml:space="preserve">High income </t>
  </si>
  <si>
    <t>Upper-middle income</t>
  </si>
  <si>
    <t xml:space="preserve">Lower-middle income </t>
  </si>
  <si>
    <t>Period</t>
  </si>
  <si>
    <t>Month</t>
  </si>
  <si>
    <t>Shaded area indicates forecast</t>
  </si>
  <si>
    <t>Sources: Stats SA and SARB</t>
  </si>
  <si>
    <t>1Q-2000</t>
  </si>
  <si>
    <t>2Q-2000</t>
  </si>
  <si>
    <t>3Q-2000</t>
  </si>
  <si>
    <t>4Q-2000</t>
  </si>
  <si>
    <t>1Q-2001</t>
  </si>
  <si>
    <t>2Q-2001</t>
  </si>
  <si>
    <t>3Q-2001</t>
  </si>
  <si>
    <t>4Q-2001</t>
  </si>
  <si>
    <t>1Q-2002</t>
  </si>
  <si>
    <t>2Q-2002</t>
  </si>
  <si>
    <t>3Q-2002</t>
  </si>
  <si>
    <t>4Q-2002</t>
  </si>
  <si>
    <t>1Q-2003</t>
  </si>
  <si>
    <t>2Q-2003</t>
  </si>
  <si>
    <t>3Q-2003</t>
  </si>
  <si>
    <t>4Q-2003</t>
  </si>
  <si>
    <t>1Q-2004</t>
  </si>
  <si>
    <t>2Q-2004</t>
  </si>
  <si>
    <t>3Q-2004</t>
  </si>
  <si>
    <t>4Q-2004</t>
  </si>
  <si>
    <t>1Q-2005</t>
  </si>
  <si>
    <t>2Q-2005</t>
  </si>
  <si>
    <t>3Q-2005</t>
  </si>
  <si>
    <t>4Q-2005</t>
  </si>
  <si>
    <t>1Q-2006</t>
  </si>
  <si>
    <t>2Q-2006</t>
  </si>
  <si>
    <t>3Q-2006</t>
  </si>
  <si>
    <t>4Q-2006</t>
  </si>
  <si>
    <t>1Q-2007</t>
  </si>
  <si>
    <t>2Q-2007</t>
  </si>
  <si>
    <t>3Q-2007</t>
  </si>
  <si>
    <t>4Q-2007</t>
  </si>
  <si>
    <t>1Q-2008</t>
  </si>
  <si>
    <t>2Q-2008</t>
  </si>
  <si>
    <t>3Q-2008</t>
  </si>
  <si>
    <t>4Q-2008</t>
  </si>
  <si>
    <t>1Q-2009</t>
  </si>
  <si>
    <t>2Q-2009</t>
  </si>
  <si>
    <t>3Q-2009</t>
  </si>
  <si>
    <t>4Q-2009</t>
  </si>
  <si>
    <t>1Q-2010</t>
  </si>
  <si>
    <t>2Q-2010</t>
  </si>
  <si>
    <t>3Q-2010</t>
  </si>
  <si>
    <t>4Q-2010</t>
  </si>
  <si>
    <t>1Q-2011</t>
  </si>
  <si>
    <t>2Q-2011</t>
  </si>
  <si>
    <t>3Q-2011</t>
  </si>
  <si>
    <t>4Q-2011</t>
  </si>
  <si>
    <t>1Q-2012</t>
  </si>
  <si>
    <t>2Q-2012</t>
  </si>
  <si>
    <t>3Q-2012</t>
  </si>
  <si>
    <t>4Q-2012</t>
  </si>
  <si>
    <t>1Q-2013</t>
  </si>
  <si>
    <t>2Q-2013</t>
  </si>
  <si>
    <t>3Q-2013</t>
  </si>
  <si>
    <t>4Q-2013</t>
  </si>
  <si>
    <t>1Q-2014</t>
  </si>
  <si>
    <t>2Q-2014</t>
  </si>
  <si>
    <t>3Q-2014</t>
  </si>
  <si>
    <t>4Q-2014</t>
  </si>
  <si>
    <t>1Q-2015</t>
  </si>
  <si>
    <t>2Q-2015</t>
  </si>
  <si>
    <t>3Q-2015</t>
  </si>
  <si>
    <t>4Q-2015</t>
  </si>
  <si>
    <t>1Q-2016</t>
  </si>
  <si>
    <t>2Q-2016</t>
  </si>
  <si>
    <t>3Q-2016</t>
  </si>
  <si>
    <t>4Q-2016</t>
  </si>
  <si>
    <t>1Q-2017</t>
  </si>
  <si>
    <t>2Q-2017</t>
  </si>
  <si>
    <t>3Q-2017</t>
  </si>
  <si>
    <t>4Q-2017</t>
  </si>
  <si>
    <t>1Q-2018</t>
  </si>
  <si>
    <t>2Q-2018</t>
  </si>
  <si>
    <t>3Q-2018</t>
  </si>
  <si>
    <t>4Q-2018</t>
  </si>
  <si>
    <t>1Q-2019</t>
  </si>
  <si>
    <t>2Q-2019</t>
  </si>
  <si>
    <t>3Q-2019</t>
  </si>
  <si>
    <t>4Q-2019</t>
  </si>
  <si>
    <t>1Q-2020</t>
  </si>
  <si>
    <t>2Q-2020</t>
  </si>
  <si>
    <t>3Q-2020</t>
  </si>
  <si>
    <t>4Q-2020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</si>
</sst>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 * #,##0.00_ ;_ * \-#,##0.00_ ;_ * &quot;-&quot;??_ ;_ @_ "/>
    <numFmt numFmtId="164" formatCode="0.0"/>
    <numFmt numFmtId="165" formatCode="mmm\ yyyy"/>
    <numFmt numFmtId="166" formatCode="_(* #,##0.0_);_(* \(#,##0.0\);_(* &quot;-&quot;??_);_(@_)"/>
    <numFmt numFmtId="167" formatCode="_ * #,##0_ ;_ * \-#,##0_ ;_ * &quot;-&quot;??_ ;_ @_ "/>
    <numFmt numFmtId="170" formatCode="mmm/yyyy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i/>
      <sz val="14"/>
      <color rgb="FF000000"/>
      <name val="Calibri"/>
      <family val="2"/>
      <scheme val="minor"/>
    </font>
    <font>
      <sz val="11"/>
      <name val="Calibri"/>
      <family val="2"/>
    </font>
    <font>
      <i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22" fillId="0" borderId="0"/>
    <xf numFmtId="0" fontId="21" fillId="0" borderId="0"/>
    <xf numFmtId="43" fontId="1" fillId="0" borderId="0" applyFont="0" applyFill="0" applyBorder="0" applyAlignment="0" applyProtection="0"/>
    <xf numFmtId="0" fontId="19" fillId="0" borderId="0"/>
    <xf numFmtId="0" fontId="23" fillId="0" borderId="0"/>
    <xf numFmtId="43" fontId="1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/>
    <xf numFmtId="0" fontId="19" fillId="0" borderId="0" xfId="0" applyFont="1"/>
    <xf numFmtId="0" fontId="18" fillId="0" borderId="0" xfId="42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Font="1"/>
    <xf numFmtId="2" fontId="0" fillId="0" borderId="0" xfId="0" applyNumberFormat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17" fontId="0" fillId="0" borderId="0" xfId="0" applyNumberFormat="1"/>
    <xf numFmtId="2" fontId="0" fillId="0" borderId="0" xfId="0" applyNumberFormat="1"/>
    <xf numFmtId="0" fontId="20" fillId="0" borderId="0" xfId="0" applyFont="1" applyAlignment="1"/>
    <xf numFmtId="0" fontId="16" fillId="0" borderId="0" xfId="0" applyFont="1" applyAlignment="1">
      <alignment horizontal="center"/>
    </xf>
    <xf numFmtId="0" fontId="16" fillId="0" borderId="0" xfId="0" applyFont="1"/>
    <xf numFmtId="1" fontId="0" fillId="0" borderId="0" xfId="0" applyNumberFormat="1" applyFont="1" applyFill="1" applyAlignment="1">
      <alignment horizontal="center"/>
    </xf>
    <xf numFmtId="1" fontId="0" fillId="0" borderId="0" xfId="0" applyNumberFormat="1" applyFill="1" applyAlignment="1">
      <alignment horizontal="center" vertical="center"/>
    </xf>
    <xf numFmtId="0" fontId="16" fillId="0" borderId="0" xfId="0" applyFont="1" applyFill="1"/>
    <xf numFmtId="0" fontId="16" fillId="0" borderId="0" xfId="0" applyFont="1"/>
    <xf numFmtId="0" fontId="16" fillId="0" borderId="0" xfId="0" applyFont="1" applyFill="1"/>
    <xf numFmtId="0" fontId="16" fillId="0" borderId="0" xfId="0" applyFont="1"/>
    <xf numFmtId="164" fontId="19" fillId="0" borderId="0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18" fillId="0" borderId="0" xfId="42" applyAlignment="1">
      <alignment horizontal="center" vertical="center"/>
    </xf>
    <xf numFmtId="2" fontId="19" fillId="0" borderId="0" xfId="0" applyNumberFormat="1" applyFont="1" applyAlignment="1">
      <alignment horizontal="center" vertical="center"/>
    </xf>
    <xf numFmtId="0" fontId="0" fillId="0" borderId="0" xfId="0"/>
    <xf numFmtId="165" fontId="16" fillId="0" borderId="0" xfId="0" applyNumberFormat="1" applyFont="1" applyAlignment="1">
      <alignment horizontal="center" vertical="center"/>
    </xf>
    <xf numFmtId="0" fontId="16" fillId="0" borderId="0" xfId="0" applyFont="1"/>
    <xf numFmtId="0" fontId="0" fillId="0" borderId="0" xfId="0" applyAlignment="1">
      <alignment horizontal="left" indent="2"/>
    </xf>
    <xf numFmtId="0" fontId="20" fillId="0" borderId="0" xfId="0" applyFont="1" applyAlignment="1">
      <alignment horizontal="left" vertical="center"/>
    </xf>
    <xf numFmtId="164" fontId="0" fillId="0" borderId="0" xfId="0" applyNumberFormat="1" applyFont="1" applyAlignment="1">
      <alignment horizontal="center" vertical="center"/>
    </xf>
    <xf numFmtId="0" fontId="20" fillId="0" borderId="0" xfId="0" applyFont="1"/>
    <xf numFmtId="0" fontId="16" fillId="0" borderId="0" xfId="0" applyFont="1" applyAlignment="1"/>
    <xf numFmtId="0" fontId="16" fillId="0" borderId="0" xfId="0" applyFont="1" applyAlignment="1">
      <alignment horizontal="center"/>
    </xf>
    <xf numFmtId="0" fontId="16" fillId="0" borderId="0" xfId="0" applyFont="1" applyFill="1" applyAlignment="1"/>
    <xf numFmtId="0" fontId="24" fillId="0" borderId="0" xfId="0" applyFont="1"/>
    <xf numFmtId="0" fontId="16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64" fontId="0" fillId="0" borderId="0" xfId="0" applyNumberFormat="1" applyFont="1"/>
    <xf numFmtId="0" fontId="26" fillId="0" borderId="0" xfId="0" applyFont="1" applyFill="1" applyBorder="1"/>
    <xf numFmtId="0" fontId="19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ont="1" applyAlignment="1">
      <alignment horizontal="center" vertical="center"/>
    </xf>
    <xf numFmtId="2" fontId="19" fillId="0" borderId="0" xfId="0" applyNumberFormat="1" applyFont="1" applyAlignment="1">
      <alignment horizontal="center"/>
    </xf>
    <xf numFmtId="164" fontId="0" fillId="0" borderId="0" xfId="0" applyNumberFormat="1" applyFont="1" applyFill="1" applyAlignment="1">
      <alignment horizontal="center" vertical="center"/>
    </xf>
    <xf numFmtId="165" fontId="0" fillId="0" borderId="0" xfId="0" applyNumberFormat="1" applyFont="1" applyFill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165" fontId="0" fillId="0" borderId="0" xfId="0" applyNumberFormat="1" applyFont="1" applyFill="1" applyAlignment="1">
      <alignment horizontal="center"/>
    </xf>
    <xf numFmtId="164" fontId="16" fillId="0" borderId="0" xfId="0" applyNumberFormat="1" applyFont="1" applyFill="1" applyAlignment="1">
      <alignment horizontal="center" vertical="center"/>
    </xf>
    <xf numFmtId="43" fontId="0" fillId="0" borderId="0" xfId="48" applyFont="1"/>
    <xf numFmtId="0" fontId="16" fillId="0" borderId="0" xfId="0" quotePrefix="1" applyFont="1" applyAlignment="1">
      <alignment horizontal="center" vertical="center"/>
    </xf>
    <xf numFmtId="164" fontId="16" fillId="0" borderId="0" xfId="0" applyNumberFormat="1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 wrapText="1"/>
    </xf>
    <xf numFmtId="166" fontId="16" fillId="0" borderId="0" xfId="48" applyNumberFormat="1" applyFont="1" applyAlignment="1">
      <alignment horizontal="center" vertical="center"/>
    </xf>
    <xf numFmtId="1" fontId="0" fillId="0" borderId="0" xfId="0" applyNumberFormat="1" applyFont="1" applyAlignment="1">
      <alignment horizontal="right"/>
    </xf>
    <xf numFmtId="164" fontId="0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1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9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0" fillId="0" borderId="0" xfId="0" applyFill="1" applyAlignment="1">
      <alignment horizontal="left"/>
    </xf>
    <xf numFmtId="0" fontId="16" fillId="0" borderId="0" xfId="0" applyFont="1" applyFill="1" applyAlignment="1">
      <alignment horizontal="left"/>
    </xf>
    <xf numFmtId="2" fontId="0" fillId="0" borderId="0" xfId="0" applyNumberFormat="1" applyFill="1" applyAlignment="1">
      <alignment horizontal="left"/>
    </xf>
    <xf numFmtId="0" fontId="20" fillId="0" borderId="0" xfId="0" applyFont="1" applyAlignment="1">
      <alignment vertical="center"/>
    </xf>
    <xf numFmtId="0" fontId="0" fillId="0" borderId="0" xfId="0" applyAlignment="1"/>
    <xf numFmtId="0" fontId="0" fillId="0" borderId="0" xfId="0" applyFont="1" applyAlignment="1">
      <alignment horizontal="left"/>
    </xf>
    <xf numFmtId="2" fontId="16" fillId="0" borderId="0" xfId="0" applyNumberFormat="1" applyFont="1" applyAlignment="1">
      <alignment horizontal="center"/>
    </xf>
    <xf numFmtId="2" fontId="16" fillId="0" borderId="0" xfId="0" applyNumberFormat="1" applyFont="1"/>
    <xf numFmtId="2" fontId="16" fillId="0" borderId="0" xfId="0" applyNumberFormat="1" applyFont="1" applyAlignment="1">
      <alignment horizontal="center" vertical="center"/>
    </xf>
    <xf numFmtId="164" fontId="19" fillId="0" borderId="0" xfId="0" applyNumberFormat="1" applyFont="1" applyAlignment="1">
      <alignment horizontal="center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1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9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left" vertical="top"/>
    </xf>
    <xf numFmtId="165" fontId="0" fillId="0" borderId="0" xfId="0" applyNumberFormat="1" applyFont="1" applyFill="1" applyAlignment="1">
      <alignment horizontal="left" vertical="top"/>
    </xf>
    <xf numFmtId="1" fontId="0" fillId="0" borderId="0" xfId="0" applyNumberFormat="1" applyAlignment="1">
      <alignment horizontal="center"/>
    </xf>
    <xf numFmtId="165" fontId="0" fillId="0" borderId="0" xfId="0" quotePrefix="1" applyNumberFormat="1" applyFon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16" fillId="0" borderId="0" xfId="0" applyNumberFormat="1" applyFont="1" applyFill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Font="1" applyAlignment="1">
      <alignment vertical="center" readingOrder="1"/>
    </xf>
    <xf numFmtId="164" fontId="16" fillId="0" borderId="0" xfId="0" applyNumberFormat="1" applyFont="1" applyAlignment="1">
      <alignment horizontal="center" vertical="center" wrapText="1"/>
    </xf>
    <xf numFmtId="164" fontId="19" fillId="0" borderId="0" xfId="0" applyNumberFormat="1" applyFont="1" applyAlignment="1">
      <alignment horizontal="center" vertical="center"/>
    </xf>
    <xf numFmtId="1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 vertical="center"/>
    </xf>
    <xf numFmtId="165" fontId="0" fillId="0" borderId="0" xfId="0" applyNumberFormat="1" applyFont="1" applyFill="1" applyAlignment="1">
      <alignment vertical="center"/>
    </xf>
    <xf numFmtId="167" fontId="19" fillId="0" borderId="0" xfId="48" applyNumberFormat="1" applyFont="1"/>
    <xf numFmtId="165" fontId="0" fillId="0" borderId="0" xfId="0" applyNumberFormat="1" applyFont="1" applyFill="1" applyAlignment="1">
      <alignment horizontal="left"/>
    </xf>
    <xf numFmtId="164" fontId="16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Fill="1" applyAlignment="1">
      <alignment vertical="top" wrapText="1"/>
    </xf>
    <xf numFmtId="17" fontId="16" fillId="0" borderId="0" xfId="0" quotePrefix="1" applyNumberFormat="1" applyFont="1" applyAlignment="1">
      <alignment horizontal="center"/>
    </xf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horizontal="left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top" wrapText="1"/>
    </xf>
    <xf numFmtId="0" fontId="0" fillId="33" borderId="0" xfId="0" applyFill="1" applyAlignment="1">
      <alignment horizontal="center" vertical="center"/>
    </xf>
    <xf numFmtId="164" fontId="19" fillId="33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2" fontId="0" fillId="0" borderId="0" xfId="0" applyNumberFormat="1" applyFont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16" fillId="34" borderId="0" xfId="0" applyFont="1" applyFill="1"/>
    <xf numFmtId="0" fontId="0" fillId="0" borderId="0" xfId="0" applyFont="1" applyAlignment="1">
      <alignment horizontal="left" wrapText="1"/>
    </xf>
    <xf numFmtId="165" fontId="16" fillId="0" borderId="0" xfId="0" applyNumberFormat="1" applyFont="1" applyFill="1" applyAlignment="1">
      <alignment horizontal="left" vertical="top"/>
    </xf>
    <xf numFmtId="165" fontId="0" fillId="0" borderId="0" xfId="0" applyNumberFormat="1" applyFont="1" applyFill="1" applyAlignment="1">
      <alignment horizontal="left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 vertical="center"/>
    </xf>
    <xf numFmtId="170" fontId="0" fillId="0" borderId="0" xfId="48" applyNumberFormat="1" applyFont="1" applyAlignment="1">
      <alignment horizontal="left"/>
    </xf>
    <xf numFmtId="170" fontId="19" fillId="0" borderId="0" xfId="0" applyNumberFormat="1" applyFont="1" applyAlignment="1">
      <alignment horizontal="center" vertical="center"/>
    </xf>
    <xf numFmtId="170" fontId="19" fillId="33" borderId="0" xfId="0" applyNumberFormat="1" applyFont="1" applyFill="1" applyAlignment="1">
      <alignment horizontal="center" vertic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8" builtinId="3"/>
    <cellStyle name="Comma 2" xfId="45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4"/>
    <cellStyle name="Normal 2 2" xfId="46"/>
    <cellStyle name="Normal 3" xfId="43"/>
    <cellStyle name="Normal 4" xfId="47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tmp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tmp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tmp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577612</xdr:colOff>
      <xdr:row>0</xdr:row>
      <xdr:rowOff>0</xdr:rowOff>
    </xdr:from>
    <xdr:to>
      <xdr:col>12</xdr:col>
      <xdr:colOff>368424</xdr:colOff>
      <xdr:row>18</xdr:row>
      <xdr:rowOff>171000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51318" y="0"/>
          <a:ext cx="4026635" cy="360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489856</xdr:colOff>
      <xdr:row>0</xdr:row>
      <xdr:rowOff>0</xdr:rowOff>
    </xdr:from>
    <xdr:to>
      <xdr:col>7</xdr:col>
      <xdr:colOff>775607</xdr:colOff>
      <xdr:row>17</xdr:row>
      <xdr:rowOff>102964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75856" y="0"/>
          <a:ext cx="3524251" cy="36000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528865</xdr:colOff>
      <xdr:row>0</xdr:row>
      <xdr:rowOff>0</xdr:rowOff>
    </xdr:from>
    <xdr:to>
      <xdr:col>9</xdr:col>
      <xdr:colOff>299357</xdr:colOff>
      <xdr:row>18</xdr:row>
      <xdr:rowOff>171000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96115" y="0"/>
          <a:ext cx="3444421" cy="360000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15874</xdr:colOff>
      <xdr:row>0</xdr:row>
      <xdr:rowOff>0</xdr:rowOff>
    </xdr:from>
    <xdr:to>
      <xdr:col>10</xdr:col>
      <xdr:colOff>476250</xdr:colOff>
      <xdr:row>18</xdr:row>
      <xdr:rowOff>171000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9799" y="0"/>
          <a:ext cx="3365501" cy="360000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581025</xdr:colOff>
      <xdr:row>0</xdr:row>
      <xdr:rowOff>0</xdr:rowOff>
    </xdr:from>
    <xdr:to>
      <xdr:col>11</xdr:col>
      <xdr:colOff>366522</xdr:colOff>
      <xdr:row>18</xdr:row>
      <xdr:rowOff>171000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47467" y="0"/>
          <a:ext cx="3939863" cy="360000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95250</xdr:colOff>
      <xdr:row>0</xdr:row>
      <xdr:rowOff>0</xdr:rowOff>
    </xdr:from>
    <xdr:to>
      <xdr:col>15</xdr:col>
      <xdr:colOff>66130</xdr:colOff>
      <xdr:row>19</xdr:row>
      <xdr:rowOff>98684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408"/>
        <a:stretch/>
      </xdr:blipFill>
      <xdr:spPr>
        <a:xfrm>
          <a:off x="6677025" y="0"/>
          <a:ext cx="4104730" cy="37181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8405</xdr:colOff>
      <xdr:row>0</xdr:row>
      <xdr:rowOff>0</xdr:rowOff>
    </xdr:from>
    <xdr:to>
      <xdr:col>11</xdr:col>
      <xdr:colOff>371328</xdr:colOff>
      <xdr:row>18</xdr:row>
      <xdr:rowOff>171000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40817" y="0"/>
          <a:ext cx="3993629" cy="360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69274</xdr:colOff>
      <xdr:row>0</xdr:row>
      <xdr:rowOff>0</xdr:rowOff>
    </xdr:from>
    <xdr:to>
      <xdr:col>11</xdr:col>
      <xdr:colOff>486175</xdr:colOff>
      <xdr:row>17</xdr:row>
      <xdr:rowOff>171000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70319" y="0"/>
          <a:ext cx="4053719" cy="360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1018</xdr:colOff>
      <xdr:row>0</xdr:row>
      <xdr:rowOff>0</xdr:rowOff>
    </xdr:from>
    <xdr:to>
      <xdr:col>11</xdr:col>
      <xdr:colOff>422911</xdr:colOff>
      <xdr:row>18</xdr:row>
      <xdr:rowOff>171000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8022"/>
        <a:stretch/>
      </xdr:blipFill>
      <xdr:spPr>
        <a:xfrm>
          <a:off x="4416136" y="0"/>
          <a:ext cx="4052599" cy="3600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17369</xdr:colOff>
      <xdr:row>0</xdr:row>
      <xdr:rowOff>0</xdr:rowOff>
    </xdr:from>
    <xdr:to>
      <xdr:col>9</xdr:col>
      <xdr:colOff>140798</xdr:colOff>
      <xdr:row>17</xdr:row>
      <xdr:rowOff>85869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27469" y="0"/>
          <a:ext cx="3171429" cy="332436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19609</xdr:colOff>
      <xdr:row>0</xdr:row>
      <xdr:rowOff>0</xdr:rowOff>
    </xdr:from>
    <xdr:to>
      <xdr:col>9</xdr:col>
      <xdr:colOff>564719</xdr:colOff>
      <xdr:row>18</xdr:row>
      <xdr:rowOff>171000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29709" y="0"/>
          <a:ext cx="3593110" cy="36000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963706</xdr:colOff>
      <xdr:row>0</xdr:row>
      <xdr:rowOff>0</xdr:rowOff>
    </xdr:from>
    <xdr:to>
      <xdr:col>9</xdr:col>
      <xdr:colOff>440086</xdr:colOff>
      <xdr:row>17</xdr:row>
      <xdr:rowOff>81353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84794" y="0"/>
          <a:ext cx="3510498" cy="36000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93518</xdr:colOff>
      <xdr:row>0</xdr:row>
      <xdr:rowOff>0</xdr:rowOff>
    </xdr:from>
    <xdr:to>
      <xdr:col>10</xdr:col>
      <xdr:colOff>265251</xdr:colOff>
      <xdr:row>18</xdr:row>
      <xdr:rowOff>171000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43154" y="0"/>
          <a:ext cx="3202415" cy="36000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1564821</xdr:colOff>
      <xdr:row>0</xdr:row>
      <xdr:rowOff>0</xdr:rowOff>
    </xdr:from>
    <xdr:to>
      <xdr:col>8</xdr:col>
      <xdr:colOff>82884</xdr:colOff>
      <xdr:row>16</xdr:row>
      <xdr:rowOff>171000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85607" y="0"/>
          <a:ext cx="3951395" cy="36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9"/>
  <sheetViews>
    <sheetView showGridLines="0" tabSelected="1" zoomScaleNormal="100" workbookViewId="0"/>
  </sheetViews>
  <sheetFormatPr defaultRowHeight="14.5" x14ac:dyDescent="0.35"/>
  <cols>
    <col min="2" max="2" width="9.1796875" style="1"/>
    <col min="3" max="3" width="11.453125" customWidth="1"/>
    <col min="4" max="4" width="112.81640625" customWidth="1"/>
  </cols>
  <sheetData>
    <row r="1" spans="3:4" s="1" customFormat="1" x14ac:dyDescent="0.35"/>
    <row r="2" spans="3:4" s="1" customFormat="1" x14ac:dyDescent="0.35"/>
    <row r="3" spans="3:4" ht="18.5" x14ac:dyDescent="0.45">
      <c r="C3" s="42" t="s">
        <v>13</v>
      </c>
    </row>
    <row r="4" spans="3:4" x14ac:dyDescent="0.35">
      <c r="C4" s="6" t="s">
        <v>6</v>
      </c>
    </row>
    <row r="5" spans="3:4" x14ac:dyDescent="0.35">
      <c r="C5" s="11" t="s">
        <v>0</v>
      </c>
      <c r="D5" s="34" t="s">
        <v>37</v>
      </c>
    </row>
    <row r="6" spans="3:4" s="1" customFormat="1" x14ac:dyDescent="0.35">
      <c r="C6" s="30">
        <v>1.1000000000000001</v>
      </c>
      <c r="D6" s="35" t="s">
        <v>38</v>
      </c>
    </row>
    <row r="7" spans="3:4" x14ac:dyDescent="0.35">
      <c r="C7" s="30">
        <v>1.2</v>
      </c>
      <c r="D7" s="35" t="s">
        <v>39</v>
      </c>
    </row>
    <row r="8" spans="3:4" x14ac:dyDescent="0.35">
      <c r="C8" s="15" t="s">
        <v>1</v>
      </c>
      <c r="D8" s="34" t="s">
        <v>40</v>
      </c>
    </row>
    <row r="9" spans="3:4" x14ac:dyDescent="0.35">
      <c r="C9" s="30">
        <v>2.1</v>
      </c>
      <c r="D9" s="35" t="s">
        <v>41</v>
      </c>
    </row>
    <row r="10" spans="3:4" x14ac:dyDescent="0.35">
      <c r="C10" s="15" t="s">
        <v>2</v>
      </c>
      <c r="D10" s="34" t="s">
        <v>42</v>
      </c>
    </row>
    <row r="11" spans="3:4" x14ac:dyDescent="0.35">
      <c r="C11" s="30">
        <v>3.1</v>
      </c>
      <c r="D11" s="35" t="s">
        <v>43</v>
      </c>
    </row>
    <row r="12" spans="3:4" x14ac:dyDescent="0.35">
      <c r="C12" s="30">
        <v>3.2</v>
      </c>
      <c r="D12" s="35" t="s">
        <v>44</v>
      </c>
    </row>
    <row r="13" spans="3:4" s="32" customFormat="1" x14ac:dyDescent="0.35">
      <c r="C13" s="30">
        <v>3.3</v>
      </c>
      <c r="D13" s="35" t="s">
        <v>45</v>
      </c>
    </row>
    <row r="14" spans="3:4" s="32" customFormat="1" x14ac:dyDescent="0.35">
      <c r="C14" s="30">
        <v>3.4</v>
      </c>
      <c r="D14" s="35" t="s">
        <v>46</v>
      </c>
    </row>
    <row r="15" spans="3:4" s="32" customFormat="1" x14ac:dyDescent="0.35">
      <c r="C15" s="30">
        <v>3.5</v>
      </c>
      <c r="D15" s="35" t="s">
        <v>47</v>
      </c>
    </row>
    <row r="16" spans="3:4" x14ac:dyDescent="0.35">
      <c r="C16" s="15" t="s">
        <v>3</v>
      </c>
      <c r="D16" s="34" t="s">
        <v>48</v>
      </c>
    </row>
    <row r="17" spans="3:4" x14ac:dyDescent="0.35">
      <c r="C17" s="30">
        <v>4.0999999999999996</v>
      </c>
      <c r="D17" s="35" t="s">
        <v>49</v>
      </c>
    </row>
    <row r="18" spans="3:4" x14ac:dyDescent="0.35">
      <c r="C18" s="15" t="s">
        <v>4</v>
      </c>
      <c r="D18" s="34" t="s">
        <v>50</v>
      </c>
    </row>
    <row r="19" spans="3:4" x14ac:dyDescent="0.35">
      <c r="C19" s="30">
        <v>5.0999999999999996</v>
      </c>
      <c r="D19" s="35" t="s">
        <v>51</v>
      </c>
    </row>
    <row r="20" spans="3:4" x14ac:dyDescent="0.35">
      <c r="C20" s="15" t="s">
        <v>5</v>
      </c>
      <c r="D20" s="34" t="s">
        <v>14</v>
      </c>
    </row>
    <row r="21" spans="3:4" x14ac:dyDescent="0.35">
      <c r="C21" s="30">
        <v>7.1</v>
      </c>
      <c r="D21" s="35" t="s">
        <v>15</v>
      </c>
    </row>
    <row r="22" spans="3:4" x14ac:dyDescent="0.35">
      <c r="C22" s="30">
        <v>7.2</v>
      </c>
      <c r="D22" s="35" t="s">
        <v>16</v>
      </c>
    </row>
    <row r="23" spans="3:4" s="32" customFormat="1" x14ac:dyDescent="0.35">
      <c r="C23" s="30">
        <v>7.3</v>
      </c>
      <c r="D23" s="35" t="s">
        <v>17</v>
      </c>
    </row>
    <row r="24" spans="3:4" x14ac:dyDescent="0.35">
      <c r="C24" s="40" t="s">
        <v>9</v>
      </c>
      <c r="D24" s="34" t="s">
        <v>52</v>
      </c>
    </row>
    <row r="25" spans="3:4" x14ac:dyDescent="0.35">
      <c r="C25" s="30">
        <v>8.1</v>
      </c>
      <c r="D25" s="35" t="s">
        <v>53</v>
      </c>
    </row>
    <row r="26" spans="3:4" s="32" customFormat="1" x14ac:dyDescent="0.35">
      <c r="C26" s="30">
        <v>8.1999999999999993</v>
      </c>
      <c r="D26" s="35" t="s">
        <v>54</v>
      </c>
    </row>
    <row r="27" spans="3:4" x14ac:dyDescent="0.35">
      <c r="C27" s="40"/>
      <c r="D27" s="34"/>
    </row>
    <row r="28" spans="3:4" x14ac:dyDescent="0.35">
      <c r="C28" s="30"/>
      <c r="D28" s="35"/>
    </row>
    <row r="29" spans="3:4" x14ac:dyDescent="0.35">
      <c r="C29" s="30"/>
      <c r="D29" s="35"/>
    </row>
  </sheetData>
  <hyperlinks>
    <hyperlink ref="C6" location="'Box 1.1'!A1" display="'Box 1.1'!A1"/>
    <hyperlink ref="C7" location="'Box 1.2'!A1" display="'Box 1.2'!A1"/>
    <hyperlink ref="C9" location="'Box 2.1'!A1" display="'Box 2.1'!A1"/>
    <hyperlink ref="C11" location="'Box 3.1'!A1" display="'Box 3.1'!A1"/>
    <hyperlink ref="C12" location="'Box 3.2'!A1" display="'Box 3.2'!A1"/>
    <hyperlink ref="C17" location="'Box 4.1'!A1" display="'Box 4.1'!A1"/>
    <hyperlink ref="C19" location="'Box 5.1'!A1" display="'Box 5.1'!A1"/>
    <hyperlink ref="C21" location="'Box 7.1'!A1" display="'Box 7.1'!A1"/>
    <hyperlink ref="C22" location="'Box 7.2'!A1" display="'Box 7.2'!A1"/>
    <hyperlink ref="C25" location="'Box 8.1'!A1" display="'Box 8.1'!A1"/>
    <hyperlink ref="C23" location="'Box 7.3'!A1" display="'Box 7.3'!A1"/>
    <hyperlink ref="C13:C15" location="'Box 3.2'!A1" display="'Box 3.2'!A1"/>
    <hyperlink ref="C13" location="'Box 3.3'!A1" display="'Box 3.3'!A1"/>
    <hyperlink ref="C14" location="'Box 3.4'!A1" display="'Box 3.4'!A1"/>
    <hyperlink ref="C15" location="'Box 3.5'!A1" display="'Box 3.5'!A1"/>
    <hyperlink ref="C26" location="'Box 8.2'!A1" display="'Box 8.2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8"/>
  <sheetViews>
    <sheetView showGridLines="0" zoomScaleNormal="100" workbookViewId="0">
      <selection activeCell="E34" sqref="E34"/>
    </sheetView>
  </sheetViews>
  <sheetFormatPr defaultRowHeight="14.5" x14ac:dyDescent="0.35"/>
  <cols>
    <col min="1" max="1" width="21.81640625" style="110" bestFit="1" customWidth="1"/>
    <col min="2" max="2" width="19.26953125" style="110" bestFit="1" customWidth="1"/>
    <col min="3" max="3" width="12.81640625" style="110" bestFit="1" customWidth="1"/>
    <col min="4" max="4" width="15.26953125" customWidth="1"/>
    <col min="5" max="5" width="18" bestFit="1" customWidth="1"/>
    <col min="7" max="7" width="12" customWidth="1"/>
    <col min="8" max="8" width="18.81640625" bestFit="1" customWidth="1"/>
  </cols>
  <sheetData>
    <row r="1" spans="1:8" x14ac:dyDescent="0.35">
      <c r="A1" s="106" t="str">
        <f xml:space="preserve"> CONCATENATE("Box 5.1 ",Contents!D19)</f>
        <v>Box 5.1 FX-implied rate</v>
      </c>
      <c r="B1" s="106"/>
      <c r="F1" s="22"/>
    </row>
    <row r="2" spans="1:8" s="32" customFormat="1" x14ac:dyDescent="0.35">
      <c r="A2" s="106"/>
      <c r="B2" s="106"/>
      <c r="C2" s="110"/>
      <c r="F2" s="34"/>
    </row>
    <row r="3" spans="1:8" s="34" customFormat="1" ht="29" x14ac:dyDescent="0.35">
      <c r="A3" s="6"/>
      <c r="B3" s="93" t="s">
        <v>105</v>
      </c>
      <c r="C3" s="93" t="s">
        <v>106</v>
      </c>
      <c r="D3" s="59"/>
      <c r="E3" s="6"/>
    </row>
    <row r="4" spans="1:8" x14ac:dyDescent="0.35">
      <c r="A4" s="111">
        <v>43863</v>
      </c>
      <c r="B4" s="50">
        <v>6.54</v>
      </c>
      <c r="C4" s="50">
        <v>6.25</v>
      </c>
      <c r="D4" s="37"/>
      <c r="E4" s="37"/>
      <c r="F4" s="29"/>
      <c r="G4" s="25"/>
      <c r="H4" s="24"/>
    </row>
    <row r="5" spans="1:8" x14ac:dyDescent="0.35">
      <c r="A5" s="111">
        <v>43864</v>
      </c>
      <c r="B5" s="50">
        <v>6.75</v>
      </c>
      <c r="C5" s="50">
        <v>6.25</v>
      </c>
      <c r="D5" s="37"/>
      <c r="E5" s="60"/>
      <c r="F5" s="28"/>
      <c r="G5" s="23"/>
      <c r="H5" s="26"/>
    </row>
    <row r="6" spans="1:8" x14ac:dyDescent="0.35">
      <c r="A6" s="111">
        <v>43865</v>
      </c>
      <c r="B6" s="50">
        <v>6.79</v>
      </c>
      <c r="C6" s="50">
        <v>6.25</v>
      </c>
      <c r="D6" s="37"/>
      <c r="E6" s="60"/>
      <c r="F6" s="28"/>
      <c r="G6" s="23"/>
      <c r="H6" s="26"/>
    </row>
    <row r="7" spans="1:8" x14ac:dyDescent="0.35">
      <c r="A7" s="111">
        <v>43866</v>
      </c>
      <c r="B7" s="50">
        <v>6.76</v>
      </c>
      <c r="C7" s="50">
        <v>6.25</v>
      </c>
      <c r="D7" s="37"/>
      <c r="E7" s="60"/>
      <c r="F7" s="28"/>
      <c r="G7" s="23"/>
      <c r="H7" s="26"/>
    </row>
    <row r="8" spans="1:8" x14ac:dyDescent="0.35">
      <c r="A8" s="111">
        <v>43867</v>
      </c>
      <c r="B8" s="50">
        <v>6.36</v>
      </c>
      <c r="C8" s="50">
        <v>6.25</v>
      </c>
      <c r="D8" s="37"/>
      <c r="E8" s="60"/>
      <c r="F8" s="28"/>
      <c r="G8" s="23"/>
      <c r="H8" s="26"/>
    </row>
    <row r="9" spans="1:8" x14ac:dyDescent="0.35">
      <c r="A9" s="111">
        <v>43868</v>
      </c>
      <c r="B9" s="50">
        <v>7.57</v>
      </c>
      <c r="C9" s="50">
        <v>6.25</v>
      </c>
      <c r="D9" s="37"/>
      <c r="E9" s="60"/>
      <c r="F9" s="28"/>
      <c r="G9" s="23"/>
      <c r="H9" s="26"/>
    </row>
    <row r="10" spans="1:8" x14ac:dyDescent="0.35">
      <c r="A10" s="111">
        <v>43871</v>
      </c>
      <c r="B10" s="50">
        <v>7.16</v>
      </c>
      <c r="C10" s="50">
        <v>6.25</v>
      </c>
      <c r="D10" s="37"/>
      <c r="E10" s="60"/>
      <c r="F10" s="28"/>
      <c r="G10" s="23"/>
      <c r="H10" s="26"/>
    </row>
    <row r="11" spans="1:8" x14ac:dyDescent="0.35">
      <c r="A11" s="111">
        <v>43872</v>
      </c>
      <c r="B11" s="50">
        <v>7.22</v>
      </c>
      <c r="C11" s="50">
        <v>6.25</v>
      </c>
      <c r="D11" s="37"/>
      <c r="E11" s="60"/>
      <c r="F11" s="28"/>
      <c r="G11" s="23"/>
      <c r="H11" s="26"/>
    </row>
    <row r="12" spans="1:8" x14ac:dyDescent="0.35">
      <c r="A12" s="111">
        <v>43873</v>
      </c>
      <c r="B12" s="50">
        <v>7.12</v>
      </c>
      <c r="C12" s="50">
        <v>6.25</v>
      </c>
      <c r="D12" s="37"/>
      <c r="E12" s="60"/>
      <c r="F12" s="28"/>
      <c r="G12" s="23"/>
      <c r="H12" s="26"/>
    </row>
    <row r="13" spans="1:8" x14ac:dyDescent="0.35">
      <c r="A13" s="111">
        <v>43874</v>
      </c>
      <c r="B13" s="50">
        <v>7.13</v>
      </c>
      <c r="C13" s="50">
        <v>6.25</v>
      </c>
      <c r="D13" s="37"/>
      <c r="E13" s="60"/>
      <c r="F13" s="28"/>
      <c r="G13" s="23"/>
      <c r="H13" s="26"/>
    </row>
    <row r="14" spans="1:8" x14ac:dyDescent="0.35">
      <c r="A14" s="111">
        <v>43875</v>
      </c>
      <c r="B14" s="50">
        <v>7.17</v>
      </c>
      <c r="C14" s="50">
        <v>6.25</v>
      </c>
      <c r="D14" s="37"/>
      <c r="E14" s="60"/>
      <c r="F14" s="28"/>
      <c r="G14" s="23"/>
      <c r="H14" s="26"/>
    </row>
    <row r="15" spans="1:8" x14ac:dyDescent="0.35">
      <c r="A15" s="111">
        <v>43878</v>
      </c>
      <c r="B15" s="50">
        <v>7.21</v>
      </c>
      <c r="C15" s="50">
        <v>6.25</v>
      </c>
      <c r="D15" s="37"/>
      <c r="E15" s="60"/>
      <c r="F15" s="28"/>
      <c r="G15" s="23"/>
      <c r="H15" s="26"/>
    </row>
    <row r="16" spans="1:8" x14ac:dyDescent="0.35">
      <c r="A16" s="111">
        <v>43879</v>
      </c>
      <c r="B16" s="50">
        <v>7.21</v>
      </c>
      <c r="C16" s="50">
        <v>6.25</v>
      </c>
      <c r="D16" s="37"/>
      <c r="E16" s="60"/>
      <c r="F16" s="28"/>
      <c r="G16" s="23"/>
      <c r="H16" s="26"/>
    </row>
    <row r="17" spans="1:8" x14ac:dyDescent="0.35">
      <c r="A17" s="111">
        <v>43880</v>
      </c>
      <c r="B17" s="50">
        <v>7.63</v>
      </c>
      <c r="C17" s="50">
        <v>6.25</v>
      </c>
      <c r="D17" s="37"/>
      <c r="E17" s="60"/>
      <c r="F17" s="28"/>
      <c r="G17" s="23"/>
      <c r="H17" s="26"/>
    </row>
    <row r="18" spans="1:8" x14ac:dyDescent="0.35">
      <c r="A18" s="111">
        <v>43881</v>
      </c>
      <c r="B18" s="50">
        <v>7.55</v>
      </c>
      <c r="C18" s="50">
        <v>6.25</v>
      </c>
      <c r="D18" s="37"/>
      <c r="E18" s="60"/>
      <c r="F18" s="28"/>
      <c r="G18" s="23"/>
      <c r="H18" s="26"/>
    </row>
    <row r="19" spans="1:8" x14ac:dyDescent="0.35">
      <c r="A19" s="111">
        <v>43882</v>
      </c>
      <c r="B19" s="50">
        <v>7.58</v>
      </c>
      <c r="C19" s="50">
        <v>6.25</v>
      </c>
      <c r="D19" s="37"/>
      <c r="E19" s="3" t="s">
        <v>8</v>
      </c>
      <c r="F19" s="28"/>
      <c r="G19" s="23"/>
      <c r="H19" s="26"/>
    </row>
    <row r="20" spans="1:8" x14ac:dyDescent="0.35">
      <c r="A20" s="111">
        <v>43885</v>
      </c>
      <c r="B20" s="50">
        <v>7.36</v>
      </c>
      <c r="C20" s="50">
        <v>6.25</v>
      </c>
      <c r="D20" s="37"/>
      <c r="F20" s="28"/>
      <c r="G20" s="23"/>
      <c r="H20" s="26"/>
    </row>
    <row r="21" spans="1:8" x14ac:dyDescent="0.35">
      <c r="A21" s="111">
        <v>43886</v>
      </c>
      <c r="B21" s="50">
        <v>7.08</v>
      </c>
      <c r="C21" s="50">
        <v>6.25</v>
      </c>
      <c r="D21" s="37"/>
      <c r="F21" s="28"/>
      <c r="G21" s="23"/>
      <c r="H21" s="26"/>
    </row>
    <row r="22" spans="1:8" x14ac:dyDescent="0.35">
      <c r="A22" s="111">
        <v>43887</v>
      </c>
      <c r="B22" s="50">
        <v>7.03</v>
      </c>
      <c r="C22" s="50">
        <v>6.25</v>
      </c>
      <c r="D22" s="37"/>
      <c r="E22" s="4"/>
      <c r="F22" s="28"/>
      <c r="G22" s="23"/>
      <c r="H22" s="26"/>
    </row>
    <row r="23" spans="1:8" x14ac:dyDescent="0.35">
      <c r="A23" s="111">
        <v>43888</v>
      </c>
      <c r="B23" s="50">
        <v>7.34</v>
      </c>
      <c r="C23" s="50">
        <v>6.25</v>
      </c>
      <c r="D23" s="37"/>
      <c r="E23" s="60"/>
      <c r="F23" s="28"/>
      <c r="G23" s="23"/>
      <c r="H23" s="26"/>
    </row>
    <row r="24" spans="1:8" x14ac:dyDescent="0.35">
      <c r="A24" s="111">
        <v>43889</v>
      </c>
      <c r="B24" s="50">
        <v>7.97</v>
      </c>
      <c r="C24" s="50">
        <v>6.25</v>
      </c>
      <c r="D24" s="37"/>
      <c r="F24" s="28"/>
      <c r="H24" s="26"/>
    </row>
    <row r="25" spans="1:8" x14ac:dyDescent="0.35">
      <c r="A25" s="111">
        <v>43892</v>
      </c>
      <c r="B25" s="50">
        <v>7.39</v>
      </c>
      <c r="C25" s="50">
        <v>6.25</v>
      </c>
      <c r="D25" s="37"/>
      <c r="F25" s="27"/>
      <c r="H25" s="27"/>
    </row>
    <row r="26" spans="1:8" x14ac:dyDescent="0.35">
      <c r="A26" s="111">
        <v>43893</v>
      </c>
      <c r="B26" s="50">
        <v>7.38</v>
      </c>
      <c r="C26" s="50">
        <v>6.25</v>
      </c>
      <c r="D26" s="37"/>
      <c r="H26" s="4"/>
    </row>
    <row r="27" spans="1:8" x14ac:dyDescent="0.35">
      <c r="A27" s="111">
        <v>43894</v>
      </c>
      <c r="B27" s="50">
        <v>7.2</v>
      </c>
      <c r="C27" s="50">
        <v>6.25</v>
      </c>
      <c r="D27" s="37"/>
      <c r="F27" s="4"/>
      <c r="H27" s="4"/>
    </row>
    <row r="28" spans="1:8" x14ac:dyDescent="0.35">
      <c r="A28" s="111">
        <v>43895</v>
      </c>
      <c r="B28" s="50">
        <v>7.14</v>
      </c>
      <c r="C28" s="50">
        <v>6.25</v>
      </c>
      <c r="D28" s="37"/>
      <c r="F28" s="4"/>
      <c r="H28" s="4"/>
    </row>
    <row r="29" spans="1:8" x14ac:dyDescent="0.35">
      <c r="A29" s="111">
        <v>43896</v>
      </c>
      <c r="B29" s="50">
        <v>7.06</v>
      </c>
      <c r="C29" s="50">
        <v>6.25</v>
      </c>
      <c r="D29" s="37"/>
      <c r="E29" s="4"/>
      <c r="F29" s="4"/>
      <c r="H29" s="4"/>
    </row>
    <row r="30" spans="1:8" x14ac:dyDescent="0.35">
      <c r="A30" s="111">
        <v>43899</v>
      </c>
      <c r="B30" s="50">
        <v>7.45</v>
      </c>
      <c r="C30" s="50">
        <v>6.25</v>
      </c>
      <c r="D30" s="37"/>
      <c r="E30" s="4"/>
      <c r="F30" s="4"/>
      <c r="H30" s="4"/>
    </row>
    <row r="31" spans="1:8" x14ac:dyDescent="0.35">
      <c r="A31" s="111">
        <v>43900</v>
      </c>
      <c r="B31" s="50">
        <v>7.78</v>
      </c>
      <c r="C31" s="50">
        <v>6.25</v>
      </c>
      <c r="D31" s="37"/>
      <c r="E31" s="4"/>
      <c r="F31" s="4"/>
      <c r="H31" s="4"/>
    </row>
    <row r="32" spans="1:8" x14ac:dyDescent="0.35">
      <c r="A32" s="111">
        <v>43901</v>
      </c>
      <c r="B32" s="50">
        <v>7.15</v>
      </c>
      <c r="C32" s="50">
        <v>6.25</v>
      </c>
      <c r="D32" s="37"/>
      <c r="E32" s="60"/>
      <c r="F32" s="4"/>
      <c r="H32" s="4"/>
    </row>
    <row r="33" spans="1:8" x14ac:dyDescent="0.35">
      <c r="A33" s="111">
        <v>43902</v>
      </c>
      <c r="B33" s="50">
        <v>7.82</v>
      </c>
      <c r="C33" s="50">
        <v>6.25</v>
      </c>
      <c r="D33" s="37"/>
      <c r="E33" s="60"/>
      <c r="F33" s="4"/>
      <c r="H33" s="4"/>
    </row>
    <row r="34" spans="1:8" x14ac:dyDescent="0.35">
      <c r="A34" s="111">
        <v>43903</v>
      </c>
      <c r="B34" s="50">
        <v>7.14</v>
      </c>
      <c r="C34" s="50">
        <v>6.25</v>
      </c>
      <c r="D34" s="37"/>
      <c r="E34" s="60"/>
      <c r="F34" s="4"/>
      <c r="G34" s="4"/>
      <c r="H34" s="4"/>
    </row>
    <row r="35" spans="1:8" x14ac:dyDescent="0.35">
      <c r="A35" s="111">
        <v>43906</v>
      </c>
      <c r="B35" s="50">
        <v>6.61</v>
      </c>
      <c r="C35" s="50">
        <v>6.25</v>
      </c>
      <c r="D35" s="37"/>
      <c r="E35" s="60"/>
      <c r="F35" s="4"/>
      <c r="G35" s="4"/>
      <c r="H35" s="4"/>
    </row>
    <row r="36" spans="1:8" x14ac:dyDescent="0.35">
      <c r="A36" s="111">
        <v>43907</v>
      </c>
      <c r="B36" s="50">
        <v>6.46</v>
      </c>
      <c r="C36" s="50">
        <v>6.25</v>
      </c>
      <c r="D36" s="37"/>
      <c r="E36" s="60"/>
      <c r="F36" s="4"/>
      <c r="G36" s="4"/>
      <c r="H36" s="4"/>
    </row>
    <row r="37" spans="1:8" x14ac:dyDescent="0.35">
      <c r="A37" s="111">
        <v>43908</v>
      </c>
      <c r="B37" s="50">
        <v>6.64</v>
      </c>
      <c r="C37" s="50">
        <v>6.25</v>
      </c>
      <c r="D37" s="37"/>
      <c r="E37" s="60"/>
      <c r="F37" s="4"/>
      <c r="G37" s="4"/>
      <c r="H37" s="4"/>
    </row>
    <row r="38" spans="1:8" x14ac:dyDescent="0.35">
      <c r="A38" s="111">
        <v>43909</v>
      </c>
      <c r="B38" s="50">
        <v>7.16</v>
      </c>
      <c r="C38" s="50">
        <v>5.25</v>
      </c>
      <c r="D38" s="37"/>
      <c r="E38" s="60"/>
      <c r="F38" s="4"/>
      <c r="G38" s="4"/>
      <c r="H38" s="4"/>
    </row>
    <row r="39" spans="1:8" x14ac:dyDescent="0.35">
      <c r="A39" s="111">
        <v>43910</v>
      </c>
      <c r="B39" s="50">
        <v>6.78</v>
      </c>
      <c r="C39" s="50">
        <v>5.25</v>
      </c>
      <c r="D39" s="37"/>
      <c r="E39" s="60"/>
      <c r="F39" s="4"/>
      <c r="G39" s="4"/>
      <c r="H39" s="4"/>
    </row>
    <row r="40" spans="1:8" x14ac:dyDescent="0.35">
      <c r="A40" s="111">
        <v>43913</v>
      </c>
      <c r="B40" s="50">
        <v>6.58</v>
      </c>
      <c r="C40" s="50">
        <v>5.25</v>
      </c>
      <c r="D40" s="37"/>
      <c r="E40" s="60"/>
      <c r="F40" s="4"/>
      <c r="G40" s="4"/>
      <c r="H40" s="4"/>
    </row>
    <row r="41" spans="1:8" x14ac:dyDescent="0.35">
      <c r="A41" s="111">
        <v>43914</v>
      </c>
      <c r="B41" s="50">
        <v>6.64</v>
      </c>
      <c r="C41" s="50">
        <v>5.25</v>
      </c>
      <c r="D41" s="37"/>
      <c r="E41" s="60"/>
      <c r="F41" s="4"/>
      <c r="G41" s="4"/>
      <c r="H41" s="4"/>
    </row>
    <row r="42" spans="1:8" x14ac:dyDescent="0.35">
      <c r="A42" s="111">
        <v>43915</v>
      </c>
      <c r="B42" s="50">
        <v>6.37</v>
      </c>
      <c r="C42" s="50">
        <v>5.25</v>
      </c>
      <c r="D42" s="37"/>
      <c r="E42" s="60"/>
      <c r="F42" s="4"/>
      <c r="G42" s="4"/>
      <c r="H42" s="4"/>
    </row>
    <row r="43" spans="1:8" x14ac:dyDescent="0.35">
      <c r="A43" s="111">
        <v>43916</v>
      </c>
      <c r="B43" s="50">
        <v>6.74</v>
      </c>
      <c r="C43" s="50">
        <v>5.25</v>
      </c>
      <c r="D43" s="37"/>
      <c r="E43" s="60"/>
      <c r="F43" s="4"/>
      <c r="G43" s="4"/>
      <c r="H43" s="4"/>
    </row>
    <row r="44" spans="1:8" x14ac:dyDescent="0.35">
      <c r="A44" s="111">
        <v>43917</v>
      </c>
      <c r="B44" s="50">
        <v>7.72</v>
      </c>
      <c r="C44" s="50">
        <v>5.25</v>
      </c>
      <c r="D44" s="37"/>
      <c r="E44" s="60"/>
      <c r="F44" s="4"/>
      <c r="G44" s="4"/>
      <c r="H44" s="4"/>
    </row>
    <row r="45" spans="1:8" x14ac:dyDescent="0.35">
      <c r="A45" s="111">
        <v>43920</v>
      </c>
      <c r="B45" s="50">
        <v>6.96</v>
      </c>
      <c r="C45" s="50">
        <v>5.25</v>
      </c>
      <c r="D45" s="37"/>
      <c r="E45" s="60"/>
      <c r="F45" s="4"/>
      <c r="G45" s="4"/>
      <c r="H45" s="4"/>
    </row>
    <row r="46" spans="1:8" x14ac:dyDescent="0.35">
      <c r="A46" s="111">
        <v>43921</v>
      </c>
      <c r="B46" s="50">
        <v>6.4</v>
      </c>
      <c r="C46" s="50">
        <v>5.25</v>
      </c>
      <c r="D46" s="37"/>
      <c r="E46" s="60"/>
      <c r="F46" s="4"/>
      <c r="G46" s="4"/>
      <c r="H46" s="4"/>
    </row>
    <row r="47" spans="1:8" x14ac:dyDescent="0.35">
      <c r="A47" s="111">
        <v>43922</v>
      </c>
      <c r="B47" s="50">
        <v>6.64</v>
      </c>
      <c r="C47" s="50">
        <v>5.25</v>
      </c>
      <c r="D47" s="37"/>
      <c r="E47" s="60"/>
      <c r="F47" s="4"/>
      <c r="G47" s="4"/>
      <c r="H47" s="4"/>
    </row>
    <row r="48" spans="1:8" x14ac:dyDescent="0.35">
      <c r="A48" s="111">
        <v>43923</v>
      </c>
      <c r="B48" s="50">
        <v>6.21</v>
      </c>
      <c r="C48" s="50">
        <v>5.25</v>
      </c>
      <c r="D48" s="37"/>
      <c r="E48" s="60"/>
      <c r="F48" s="4"/>
      <c r="G48" s="4"/>
      <c r="H48" s="4"/>
    </row>
    <row r="49" spans="1:8" x14ac:dyDescent="0.35">
      <c r="A49" s="111">
        <v>43924</v>
      </c>
      <c r="B49" s="50">
        <v>6.46</v>
      </c>
      <c r="C49" s="50">
        <v>5.25</v>
      </c>
      <c r="D49" s="37"/>
      <c r="E49" s="60"/>
      <c r="F49" s="4"/>
      <c r="G49" s="4"/>
      <c r="H49" s="4"/>
    </row>
    <row r="50" spans="1:8" x14ac:dyDescent="0.35">
      <c r="A50" s="111">
        <v>43927</v>
      </c>
      <c r="B50" s="50">
        <v>5.99</v>
      </c>
      <c r="C50" s="50">
        <v>5.25</v>
      </c>
      <c r="D50" s="37"/>
      <c r="E50" s="60"/>
      <c r="F50" s="4"/>
      <c r="G50" s="4"/>
      <c r="H50" s="4"/>
    </row>
    <row r="51" spans="1:8" x14ac:dyDescent="0.35">
      <c r="A51" s="111">
        <v>43928</v>
      </c>
      <c r="B51" s="50">
        <v>6.41</v>
      </c>
      <c r="C51" s="50">
        <v>5.25</v>
      </c>
      <c r="D51" s="37"/>
      <c r="E51" s="60"/>
      <c r="F51" s="4"/>
      <c r="G51" s="4"/>
      <c r="H51" s="4"/>
    </row>
    <row r="52" spans="1:8" x14ac:dyDescent="0.35">
      <c r="A52" s="111">
        <v>43929</v>
      </c>
      <c r="B52" s="50">
        <v>6.41</v>
      </c>
      <c r="C52" s="50">
        <v>5.25</v>
      </c>
      <c r="D52" s="37"/>
      <c r="E52" s="60"/>
      <c r="F52" s="4"/>
      <c r="G52" s="4"/>
      <c r="H52" s="4"/>
    </row>
    <row r="53" spans="1:8" x14ac:dyDescent="0.35">
      <c r="A53" s="111">
        <v>43930</v>
      </c>
      <c r="B53" s="50">
        <v>5.46</v>
      </c>
      <c r="C53" s="50">
        <v>5.25</v>
      </c>
      <c r="D53" s="37"/>
      <c r="E53" s="60"/>
      <c r="F53" s="4"/>
      <c r="G53" s="4"/>
      <c r="H53" s="4"/>
    </row>
    <row r="54" spans="1:8" x14ac:dyDescent="0.35">
      <c r="A54" s="111">
        <v>43935</v>
      </c>
      <c r="B54" s="50">
        <v>5.56</v>
      </c>
      <c r="C54" s="50">
        <v>4.25</v>
      </c>
      <c r="D54" s="37"/>
      <c r="E54" s="60"/>
      <c r="F54" s="4"/>
      <c r="G54" s="4"/>
      <c r="H54" s="4"/>
    </row>
    <row r="55" spans="1:8" x14ac:dyDescent="0.35">
      <c r="A55" s="111">
        <v>43936</v>
      </c>
      <c r="B55" s="50">
        <v>5.25</v>
      </c>
      <c r="C55" s="50">
        <v>4.25</v>
      </c>
      <c r="D55" s="37"/>
      <c r="E55" s="60"/>
      <c r="F55" s="4"/>
      <c r="G55" s="4"/>
      <c r="H55" s="4"/>
    </row>
    <row r="56" spans="1:8" x14ac:dyDescent="0.35">
      <c r="A56" s="111">
        <v>43937</v>
      </c>
      <c r="B56" s="50">
        <v>4.6100000000000003</v>
      </c>
      <c r="C56" s="50">
        <v>4.25</v>
      </c>
      <c r="D56" s="37"/>
      <c r="E56" s="60"/>
      <c r="F56" s="4"/>
      <c r="G56" s="4"/>
      <c r="H56" s="4"/>
    </row>
    <row r="57" spans="1:8" x14ac:dyDescent="0.35">
      <c r="A57" s="111">
        <v>43938</v>
      </c>
      <c r="B57" s="50">
        <v>4.29</v>
      </c>
      <c r="C57" s="50">
        <v>4.25</v>
      </c>
      <c r="D57" s="37"/>
      <c r="E57" s="60"/>
      <c r="F57" s="4"/>
      <c r="G57" s="4"/>
      <c r="H57" s="4"/>
    </row>
    <row r="58" spans="1:8" x14ac:dyDescent="0.35">
      <c r="A58" s="111">
        <v>43941</v>
      </c>
      <c r="B58" s="50">
        <v>4.24</v>
      </c>
      <c r="C58" s="50">
        <v>4.25</v>
      </c>
      <c r="D58" s="37"/>
      <c r="E58" s="60"/>
      <c r="F58" s="4"/>
      <c r="G58" s="4"/>
      <c r="H58" s="4"/>
    </row>
    <row r="59" spans="1:8" x14ac:dyDescent="0.35">
      <c r="A59" s="111">
        <v>43942</v>
      </c>
      <c r="B59" s="50">
        <v>3.82</v>
      </c>
      <c r="C59" s="50">
        <v>4.25</v>
      </c>
      <c r="D59" s="37"/>
      <c r="E59" s="60"/>
      <c r="F59" s="4"/>
      <c r="G59" s="4"/>
      <c r="H59" s="4"/>
    </row>
    <row r="60" spans="1:8" x14ac:dyDescent="0.35">
      <c r="A60" s="111">
        <v>43943</v>
      </c>
      <c r="B60" s="50">
        <v>3.65</v>
      </c>
      <c r="C60" s="50">
        <v>4.25</v>
      </c>
      <c r="D60" s="37"/>
      <c r="E60" s="60"/>
      <c r="F60" s="4"/>
      <c r="G60" s="4"/>
      <c r="H60" s="4"/>
    </row>
    <row r="61" spans="1:8" x14ac:dyDescent="0.35">
      <c r="A61" s="111">
        <v>43944</v>
      </c>
      <c r="B61" s="50">
        <v>3.99</v>
      </c>
      <c r="C61" s="50">
        <v>4.25</v>
      </c>
      <c r="D61" s="37"/>
      <c r="E61" s="60"/>
      <c r="F61" s="4"/>
      <c r="G61" s="4"/>
      <c r="H61" s="4"/>
    </row>
    <row r="62" spans="1:8" x14ac:dyDescent="0.35">
      <c r="A62" s="111">
        <v>43945</v>
      </c>
      <c r="B62" s="50">
        <v>3.81</v>
      </c>
      <c r="C62" s="50">
        <v>4.25</v>
      </c>
      <c r="D62" s="37"/>
      <c r="E62" s="60"/>
      <c r="F62" s="4"/>
      <c r="G62" s="4"/>
      <c r="H62" s="4"/>
    </row>
    <row r="63" spans="1:8" x14ac:dyDescent="0.35">
      <c r="A63" s="111">
        <v>43949</v>
      </c>
      <c r="B63" s="50">
        <v>4.4000000000000004</v>
      </c>
      <c r="C63" s="50">
        <v>4.25</v>
      </c>
      <c r="D63" s="37"/>
      <c r="E63" s="60"/>
      <c r="F63" s="4"/>
      <c r="G63" s="4"/>
      <c r="H63" s="4"/>
    </row>
    <row r="64" spans="1:8" x14ac:dyDescent="0.35">
      <c r="A64" s="111">
        <v>43950</v>
      </c>
      <c r="B64" s="50">
        <v>4.55</v>
      </c>
      <c r="C64" s="50">
        <v>4.25</v>
      </c>
      <c r="D64" s="37"/>
      <c r="E64" s="60"/>
      <c r="F64" s="4"/>
      <c r="G64" s="4"/>
      <c r="H64" s="4"/>
    </row>
    <row r="65" spans="1:8" x14ac:dyDescent="0.35">
      <c r="A65" s="111">
        <v>43951</v>
      </c>
      <c r="B65" s="50">
        <v>4.63</v>
      </c>
      <c r="C65" s="50">
        <v>4.25</v>
      </c>
      <c r="D65" s="37"/>
      <c r="E65" s="60"/>
      <c r="F65" s="4"/>
      <c r="G65" s="4"/>
      <c r="H65" s="4"/>
    </row>
    <row r="66" spans="1:8" x14ac:dyDescent="0.35">
      <c r="A66" s="111">
        <v>43955</v>
      </c>
      <c r="B66" s="50">
        <v>5.15</v>
      </c>
      <c r="C66" s="50">
        <v>4.25</v>
      </c>
      <c r="D66" s="37"/>
      <c r="E66" s="60"/>
      <c r="F66" s="4"/>
      <c r="G66" s="4"/>
      <c r="H66" s="4"/>
    </row>
    <row r="67" spans="1:8" x14ac:dyDescent="0.35">
      <c r="A67" s="111">
        <v>43956</v>
      </c>
      <c r="B67" s="50">
        <v>5.35</v>
      </c>
      <c r="C67" s="50">
        <v>4.25</v>
      </c>
      <c r="D67" s="37"/>
      <c r="E67" s="60"/>
      <c r="F67" s="4"/>
      <c r="G67" s="4"/>
      <c r="H67" s="4"/>
    </row>
    <row r="68" spans="1:8" x14ac:dyDescent="0.35">
      <c r="A68" s="111">
        <v>43957</v>
      </c>
      <c r="B68" s="50">
        <v>5.14</v>
      </c>
      <c r="C68" s="50">
        <v>4.25</v>
      </c>
      <c r="D68" s="37"/>
      <c r="E68" s="60"/>
      <c r="F68" s="4"/>
      <c r="G68" s="4"/>
      <c r="H68" s="4"/>
    </row>
    <row r="69" spans="1:8" x14ac:dyDescent="0.35">
      <c r="A69" s="111">
        <v>43958</v>
      </c>
      <c r="B69" s="50">
        <v>4.75</v>
      </c>
      <c r="C69" s="50">
        <v>4.25</v>
      </c>
      <c r="D69" s="37"/>
      <c r="E69" s="60"/>
      <c r="F69" s="4"/>
      <c r="G69" s="4"/>
      <c r="H69" s="4"/>
    </row>
    <row r="70" spans="1:8" x14ac:dyDescent="0.35">
      <c r="A70" s="111">
        <v>43959</v>
      </c>
      <c r="B70" s="50">
        <v>4.8099999999999996</v>
      </c>
      <c r="C70" s="50">
        <v>4.25</v>
      </c>
      <c r="D70" s="37"/>
      <c r="E70" s="60"/>
      <c r="F70" s="4"/>
      <c r="G70" s="4"/>
      <c r="H70" s="4"/>
    </row>
    <row r="71" spans="1:8" x14ac:dyDescent="0.35">
      <c r="A71" s="111">
        <v>43962</v>
      </c>
      <c r="B71" s="50">
        <v>4.91</v>
      </c>
      <c r="C71" s="50">
        <v>4.25</v>
      </c>
      <c r="D71" s="37"/>
      <c r="E71" s="60"/>
      <c r="F71" s="4"/>
      <c r="G71" s="4"/>
      <c r="H71" s="4"/>
    </row>
    <row r="72" spans="1:8" x14ac:dyDescent="0.35">
      <c r="A72" s="111">
        <v>43963</v>
      </c>
      <c r="B72" s="50">
        <v>5</v>
      </c>
      <c r="C72" s="50">
        <v>4.25</v>
      </c>
      <c r="D72" s="37"/>
      <c r="E72" s="60"/>
      <c r="F72" s="4"/>
      <c r="G72" s="4"/>
      <c r="H72" s="4"/>
    </row>
    <row r="73" spans="1:8" x14ac:dyDescent="0.35">
      <c r="A73" s="111">
        <v>43964</v>
      </c>
      <c r="B73" s="50">
        <v>4.74</v>
      </c>
      <c r="C73" s="50">
        <v>4.25</v>
      </c>
      <c r="D73" s="37"/>
      <c r="E73" s="60"/>
      <c r="F73" s="4"/>
      <c r="G73" s="4"/>
      <c r="H73" s="4"/>
    </row>
    <row r="74" spans="1:8" x14ac:dyDescent="0.35">
      <c r="A74" s="111">
        <v>43965</v>
      </c>
      <c r="B74" s="50">
        <v>4.7300000000000004</v>
      </c>
      <c r="C74" s="50">
        <v>4.25</v>
      </c>
      <c r="D74" s="37"/>
      <c r="E74" s="60"/>
      <c r="F74" s="4"/>
      <c r="G74" s="4"/>
      <c r="H74" s="4"/>
    </row>
    <row r="75" spans="1:8" x14ac:dyDescent="0.35">
      <c r="A75" s="111">
        <v>43966</v>
      </c>
      <c r="B75" s="50">
        <v>4.7699999999999996</v>
      </c>
      <c r="C75" s="50">
        <v>4.25</v>
      </c>
      <c r="D75" s="37"/>
      <c r="E75" s="60"/>
      <c r="F75" s="4"/>
      <c r="G75" s="4"/>
      <c r="H75" s="4"/>
    </row>
    <row r="76" spans="1:8" x14ac:dyDescent="0.35">
      <c r="A76" s="111">
        <v>43969</v>
      </c>
      <c r="B76" s="50">
        <v>4.0199999999999996</v>
      </c>
      <c r="C76" s="50">
        <v>4.25</v>
      </c>
      <c r="D76" s="37"/>
      <c r="E76" s="60"/>
      <c r="F76" s="4"/>
      <c r="G76" s="4"/>
      <c r="H76" s="4"/>
    </row>
    <row r="77" spans="1:8" x14ac:dyDescent="0.35">
      <c r="A77" s="111">
        <v>43970</v>
      </c>
      <c r="B77" s="50">
        <v>4.1399999999999997</v>
      </c>
      <c r="C77" s="50">
        <v>4.25</v>
      </c>
      <c r="D77" s="37"/>
      <c r="E77" s="60"/>
      <c r="F77" s="4"/>
      <c r="G77" s="4"/>
      <c r="H77" s="4"/>
    </row>
    <row r="78" spans="1:8" x14ac:dyDescent="0.35">
      <c r="A78" s="111">
        <v>43971</v>
      </c>
      <c r="B78" s="50">
        <v>4.07</v>
      </c>
      <c r="C78" s="50">
        <v>4.25</v>
      </c>
      <c r="D78" s="37"/>
      <c r="E78" s="60"/>
      <c r="F78" s="4"/>
      <c r="G78" s="4"/>
      <c r="H78" s="4"/>
    </row>
    <row r="79" spans="1:8" x14ac:dyDescent="0.35">
      <c r="A79" s="111">
        <v>43972</v>
      </c>
      <c r="B79" s="50">
        <v>4.0999999999999996</v>
      </c>
      <c r="C79" s="50">
        <v>4.25</v>
      </c>
      <c r="D79" s="37"/>
      <c r="E79" s="60"/>
      <c r="F79" s="4"/>
      <c r="G79" s="4"/>
      <c r="H79" s="4"/>
    </row>
    <row r="80" spans="1:8" x14ac:dyDescent="0.35">
      <c r="A80" s="111">
        <v>43973</v>
      </c>
      <c r="B80" s="50">
        <v>4.2300000000000004</v>
      </c>
      <c r="C80" s="50">
        <v>3.75</v>
      </c>
      <c r="D80" s="37"/>
      <c r="E80" s="60"/>
      <c r="F80" s="4"/>
      <c r="G80" s="4"/>
      <c r="H80" s="4"/>
    </row>
    <row r="81" spans="1:8" x14ac:dyDescent="0.35">
      <c r="A81" s="111">
        <v>43976</v>
      </c>
      <c r="B81" s="50">
        <v>4.32</v>
      </c>
      <c r="C81" s="50">
        <v>3.75</v>
      </c>
      <c r="D81" s="37"/>
      <c r="E81" s="60"/>
      <c r="F81" s="4"/>
      <c r="G81" s="4"/>
      <c r="H81" s="4"/>
    </row>
    <row r="82" spans="1:8" x14ac:dyDescent="0.35">
      <c r="A82" s="111">
        <v>43977</v>
      </c>
      <c r="B82" s="50">
        <v>4.3600000000000003</v>
      </c>
      <c r="C82" s="50">
        <v>3.75</v>
      </c>
      <c r="D82" s="37"/>
      <c r="E82" s="60"/>
      <c r="F82" s="4"/>
      <c r="G82" s="4"/>
      <c r="H82" s="4"/>
    </row>
    <row r="83" spans="1:8" x14ac:dyDescent="0.35">
      <c r="A83" s="111">
        <v>43978</v>
      </c>
      <c r="B83" s="50">
        <v>4.2699999999999996</v>
      </c>
      <c r="C83" s="50">
        <v>3.75</v>
      </c>
      <c r="D83" s="37"/>
      <c r="E83" s="60"/>
      <c r="F83" s="4"/>
      <c r="G83" s="4"/>
      <c r="H83" s="4"/>
    </row>
    <row r="84" spans="1:8" x14ac:dyDescent="0.35">
      <c r="A84" s="111">
        <v>43979</v>
      </c>
      <c r="B84" s="50">
        <v>4.3099999999999996</v>
      </c>
      <c r="C84" s="50">
        <v>3.75</v>
      </c>
      <c r="D84" s="37"/>
      <c r="E84" s="37"/>
      <c r="F84" s="4"/>
      <c r="G84" s="4"/>
      <c r="H84" s="4"/>
    </row>
    <row r="85" spans="1:8" x14ac:dyDescent="0.35">
      <c r="A85" s="111">
        <v>43980</v>
      </c>
      <c r="B85" s="50">
        <v>4.29</v>
      </c>
      <c r="C85" s="50">
        <v>3.75</v>
      </c>
      <c r="D85" s="37"/>
      <c r="E85" s="37"/>
      <c r="F85" s="4"/>
      <c r="G85" s="4"/>
      <c r="H85" s="4"/>
    </row>
    <row r="86" spans="1:8" x14ac:dyDescent="0.35">
      <c r="A86" s="111">
        <v>43983</v>
      </c>
      <c r="B86" s="50">
        <v>4.4000000000000004</v>
      </c>
      <c r="C86" s="50">
        <v>3.75</v>
      </c>
      <c r="D86" s="37"/>
      <c r="E86" s="37"/>
      <c r="F86" s="4"/>
      <c r="G86" s="4"/>
      <c r="H86" s="4"/>
    </row>
    <row r="87" spans="1:8" x14ac:dyDescent="0.35">
      <c r="A87" s="111">
        <v>43984</v>
      </c>
      <c r="B87" s="50">
        <v>4.2699999999999996</v>
      </c>
      <c r="C87" s="50">
        <v>3.75</v>
      </c>
      <c r="D87" s="37"/>
      <c r="E87" s="37"/>
      <c r="F87" s="4"/>
      <c r="G87" s="4"/>
      <c r="H87" s="4"/>
    </row>
    <row r="88" spans="1:8" x14ac:dyDescent="0.35">
      <c r="A88" s="111">
        <v>43985</v>
      </c>
      <c r="B88" s="50">
        <v>4.3</v>
      </c>
      <c r="C88" s="50">
        <v>3.75</v>
      </c>
      <c r="D88" s="37"/>
      <c r="E88" s="37"/>
      <c r="F88" s="4"/>
      <c r="G88" s="4"/>
      <c r="H88" s="4"/>
    </row>
    <row r="89" spans="1:8" x14ac:dyDescent="0.35">
      <c r="A89" s="111">
        <v>43986</v>
      </c>
      <c r="B89" s="50">
        <v>4.41</v>
      </c>
      <c r="C89" s="50">
        <v>3.75</v>
      </c>
      <c r="D89" s="37"/>
      <c r="E89" s="37"/>
      <c r="F89" s="4"/>
      <c r="G89" s="4"/>
      <c r="H89" s="4"/>
    </row>
    <row r="90" spans="1:8" x14ac:dyDescent="0.35">
      <c r="A90" s="111">
        <v>43987</v>
      </c>
      <c r="B90" s="50">
        <v>4.25</v>
      </c>
      <c r="C90" s="50">
        <v>3.75</v>
      </c>
      <c r="D90" s="37"/>
      <c r="E90" s="37"/>
      <c r="F90" s="4"/>
      <c r="G90" s="4"/>
      <c r="H90" s="4"/>
    </row>
    <row r="91" spans="1:8" x14ac:dyDescent="0.35">
      <c r="A91" s="111">
        <v>43990</v>
      </c>
      <c r="B91" s="50">
        <v>4.49</v>
      </c>
      <c r="C91" s="50">
        <v>3.75</v>
      </c>
      <c r="D91" s="37"/>
      <c r="E91" s="37"/>
      <c r="F91" s="4"/>
      <c r="G91" s="4"/>
      <c r="H91" s="4"/>
    </row>
    <row r="92" spans="1:8" x14ac:dyDescent="0.35">
      <c r="A92" s="111">
        <v>43991</v>
      </c>
      <c r="B92" s="50">
        <v>4.43</v>
      </c>
      <c r="C92" s="50">
        <v>3.75</v>
      </c>
      <c r="D92" s="37"/>
      <c r="E92" s="37"/>
      <c r="F92" s="4"/>
      <c r="G92" s="4"/>
      <c r="H92" s="4"/>
    </row>
    <row r="93" spans="1:8" x14ac:dyDescent="0.35">
      <c r="A93" s="111">
        <v>43992</v>
      </c>
      <c r="B93" s="50">
        <v>4.54</v>
      </c>
      <c r="C93" s="50">
        <v>3.75</v>
      </c>
      <c r="D93" s="37"/>
      <c r="E93" s="37"/>
    </row>
    <row r="94" spans="1:8" x14ac:dyDescent="0.35">
      <c r="A94" s="111">
        <v>43993</v>
      </c>
      <c r="B94" s="50">
        <v>4.62</v>
      </c>
      <c r="C94" s="50">
        <v>3.75</v>
      </c>
      <c r="D94" s="37"/>
      <c r="E94" s="37"/>
    </row>
    <row r="95" spans="1:8" x14ac:dyDescent="0.35">
      <c r="A95" s="111">
        <v>43994</v>
      </c>
      <c r="B95" s="50">
        <v>4.55</v>
      </c>
      <c r="C95" s="50">
        <v>3.75</v>
      </c>
      <c r="D95" s="37"/>
      <c r="E95" s="37"/>
    </row>
    <row r="96" spans="1:8" x14ac:dyDescent="0.35">
      <c r="A96" s="111">
        <v>43997</v>
      </c>
      <c r="B96" s="50">
        <v>4.67</v>
      </c>
      <c r="C96" s="50">
        <v>3.75</v>
      </c>
      <c r="D96" s="37"/>
      <c r="E96" s="37"/>
    </row>
    <row r="97" spans="1:5" x14ac:dyDescent="0.35">
      <c r="A97" s="111">
        <v>43999</v>
      </c>
      <c r="B97" s="50">
        <v>4.42</v>
      </c>
      <c r="C97" s="50">
        <v>3.75</v>
      </c>
      <c r="D97" s="37"/>
      <c r="E97" s="37"/>
    </row>
    <row r="98" spans="1:5" x14ac:dyDescent="0.35">
      <c r="A98" s="111">
        <v>44000</v>
      </c>
      <c r="B98" s="50">
        <v>4.3499999999999996</v>
      </c>
      <c r="C98" s="50">
        <v>3.75</v>
      </c>
      <c r="D98" s="37"/>
      <c r="E98" s="37"/>
    </row>
    <row r="99" spans="1:5" x14ac:dyDescent="0.35">
      <c r="A99" s="111">
        <v>44001</v>
      </c>
      <c r="B99" s="50">
        <v>4.26</v>
      </c>
      <c r="C99" s="50">
        <v>3.75</v>
      </c>
      <c r="D99" s="37"/>
      <c r="E99" s="37"/>
    </row>
    <row r="100" spans="1:5" x14ac:dyDescent="0.35">
      <c r="A100" s="111">
        <v>44004</v>
      </c>
      <c r="B100" s="50">
        <v>4.38</v>
      </c>
      <c r="C100" s="50">
        <v>3.75</v>
      </c>
      <c r="D100" s="37"/>
      <c r="E100" s="37"/>
    </row>
    <row r="101" spans="1:5" x14ac:dyDescent="0.35">
      <c r="A101" s="111">
        <v>44005</v>
      </c>
      <c r="B101" s="50">
        <v>4.79</v>
      </c>
      <c r="C101" s="50">
        <v>3.75</v>
      </c>
      <c r="D101" s="37"/>
      <c r="E101" s="37"/>
    </row>
    <row r="102" spans="1:5" x14ac:dyDescent="0.35">
      <c r="A102" s="111">
        <v>44006</v>
      </c>
      <c r="B102" s="50">
        <v>4.53</v>
      </c>
      <c r="C102" s="50">
        <v>3.75</v>
      </c>
      <c r="D102" s="37"/>
      <c r="E102" s="37"/>
    </row>
    <row r="103" spans="1:5" x14ac:dyDescent="0.35">
      <c r="A103" s="111">
        <v>44007</v>
      </c>
      <c r="B103" s="50">
        <v>4.76</v>
      </c>
      <c r="C103" s="50">
        <v>3.75</v>
      </c>
      <c r="D103" s="37"/>
      <c r="E103" s="37"/>
    </row>
    <row r="104" spans="1:5" x14ac:dyDescent="0.35">
      <c r="A104" s="111">
        <v>44008</v>
      </c>
      <c r="B104" s="50">
        <v>4.62</v>
      </c>
      <c r="C104" s="50">
        <v>3.75</v>
      </c>
      <c r="D104" s="37"/>
      <c r="E104" s="37"/>
    </row>
    <row r="105" spans="1:5" x14ac:dyDescent="0.35">
      <c r="A105" s="111">
        <v>44011</v>
      </c>
      <c r="B105" s="50">
        <v>4.87</v>
      </c>
      <c r="C105" s="50">
        <v>3.75</v>
      </c>
      <c r="D105" s="37"/>
      <c r="E105" s="37"/>
    </row>
    <row r="106" spans="1:5" x14ac:dyDescent="0.35">
      <c r="A106" s="111">
        <v>44012</v>
      </c>
      <c r="B106" s="50">
        <v>4.3</v>
      </c>
      <c r="C106" s="50">
        <v>3.75</v>
      </c>
      <c r="D106" s="37"/>
      <c r="E106" s="37"/>
    </row>
    <row r="107" spans="1:5" x14ac:dyDescent="0.35">
      <c r="A107" s="111">
        <v>44013</v>
      </c>
      <c r="B107" s="50">
        <v>4.42</v>
      </c>
      <c r="C107" s="50">
        <v>3.75</v>
      </c>
      <c r="D107" s="37"/>
      <c r="E107" s="37"/>
    </row>
    <row r="108" spans="1:5" x14ac:dyDescent="0.35">
      <c r="A108" s="111">
        <v>44014</v>
      </c>
      <c r="B108" s="50">
        <v>4.59</v>
      </c>
      <c r="C108" s="50">
        <v>3.75</v>
      </c>
      <c r="D108" s="37"/>
      <c r="E108" s="37"/>
    </row>
    <row r="109" spans="1:5" x14ac:dyDescent="0.35">
      <c r="A109" s="111">
        <v>44015</v>
      </c>
      <c r="B109" s="50">
        <v>4.5599999999999996</v>
      </c>
      <c r="C109" s="50">
        <v>3.75</v>
      </c>
      <c r="D109" s="37"/>
      <c r="E109" s="37"/>
    </row>
    <row r="110" spans="1:5" x14ac:dyDescent="0.35">
      <c r="A110" s="111">
        <v>44018</v>
      </c>
      <c r="B110" s="50">
        <v>4.84</v>
      </c>
      <c r="C110" s="50">
        <v>3.75</v>
      </c>
      <c r="D110" s="37"/>
      <c r="E110" s="37"/>
    </row>
    <row r="111" spans="1:5" x14ac:dyDescent="0.35">
      <c r="A111" s="111">
        <v>44019</v>
      </c>
      <c r="B111" s="50">
        <v>4.45</v>
      </c>
      <c r="C111" s="50">
        <v>3.75</v>
      </c>
      <c r="D111" s="37"/>
      <c r="E111" s="37"/>
    </row>
    <row r="112" spans="1:5" x14ac:dyDescent="0.35">
      <c r="A112" s="111">
        <v>44020</v>
      </c>
      <c r="B112" s="50">
        <v>4.51</v>
      </c>
      <c r="C112" s="50">
        <v>3.75</v>
      </c>
      <c r="D112" s="37"/>
      <c r="E112" s="37"/>
    </row>
    <row r="113" spans="1:5" x14ac:dyDescent="0.35">
      <c r="A113" s="111">
        <v>44021</v>
      </c>
      <c r="B113" s="50">
        <v>4.42</v>
      </c>
      <c r="C113" s="50">
        <v>3.75</v>
      </c>
      <c r="D113" s="37"/>
      <c r="E113" s="37"/>
    </row>
    <row r="114" spans="1:5" x14ac:dyDescent="0.35">
      <c r="A114" s="111">
        <v>44022</v>
      </c>
      <c r="B114" s="50">
        <v>4.3</v>
      </c>
      <c r="C114" s="50">
        <v>3.75</v>
      </c>
      <c r="D114" s="37"/>
      <c r="E114" s="37"/>
    </row>
    <row r="115" spans="1:5" x14ac:dyDescent="0.35">
      <c r="A115" s="111">
        <v>44025</v>
      </c>
      <c r="B115" s="50">
        <v>4.46</v>
      </c>
      <c r="C115" s="50">
        <v>3.75</v>
      </c>
      <c r="D115" s="37"/>
      <c r="E115" s="37"/>
    </row>
    <row r="116" spans="1:5" x14ac:dyDescent="0.35">
      <c r="A116" s="111">
        <v>44026</v>
      </c>
      <c r="B116" s="50">
        <v>4.32</v>
      </c>
      <c r="C116" s="50">
        <v>3.75</v>
      </c>
      <c r="D116" s="37"/>
      <c r="E116" s="37"/>
    </row>
    <row r="117" spans="1:5" x14ac:dyDescent="0.35">
      <c r="A117" s="111">
        <v>44027</v>
      </c>
      <c r="B117" s="50">
        <v>4.3499999999999996</v>
      </c>
      <c r="C117" s="50">
        <v>3.75</v>
      </c>
      <c r="D117" s="37"/>
      <c r="E117" s="37"/>
    </row>
    <row r="118" spans="1:5" x14ac:dyDescent="0.35">
      <c r="A118" s="111">
        <v>44028</v>
      </c>
      <c r="B118" s="50">
        <v>4.34</v>
      </c>
      <c r="C118" s="50">
        <v>3.75</v>
      </c>
      <c r="D118" s="37"/>
      <c r="E118" s="37"/>
    </row>
    <row r="119" spans="1:5" x14ac:dyDescent="0.35">
      <c r="A119" s="111">
        <v>44029</v>
      </c>
      <c r="B119" s="50">
        <v>4.25</v>
      </c>
      <c r="C119" s="50">
        <v>3.75</v>
      </c>
      <c r="D119" s="37"/>
      <c r="E119" s="37"/>
    </row>
    <row r="120" spans="1:5" x14ac:dyDescent="0.35">
      <c r="A120" s="111">
        <v>44032</v>
      </c>
      <c r="B120" s="50">
        <v>4.6100000000000003</v>
      </c>
      <c r="C120" s="50">
        <v>3.75</v>
      </c>
      <c r="D120" s="37"/>
      <c r="E120" s="37"/>
    </row>
    <row r="121" spans="1:5" x14ac:dyDescent="0.35">
      <c r="A121" s="111">
        <v>44033</v>
      </c>
      <c r="B121" s="50">
        <v>4.17</v>
      </c>
      <c r="C121" s="50">
        <v>3.75</v>
      </c>
      <c r="D121" s="37"/>
      <c r="E121" s="37"/>
    </row>
    <row r="122" spans="1:5" x14ac:dyDescent="0.35">
      <c r="A122" s="111">
        <v>44034</v>
      </c>
      <c r="B122" s="50">
        <v>4.03</v>
      </c>
      <c r="C122" s="50">
        <v>3.75</v>
      </c>
      <c r="D122" s="37"/>
      <c r="E122" s="37"/>
    </row>
    <row r="123" spans="1:5" x14ac:dyDescent="0.35">
      <c r="A123" s="111">
        <v>44035</v>
      </c>
      <c r="B123" s="50">
        <v>4.0999999999999996</v>
      </c>
      <c r="C123" s="50">
        <v>3.75</v>
      </c>
      <c r="D123" s="37"/>
      <c r="E123" s="37"/>
    </row>
    <row r="124" spans="1:5" x14ac:dyDescent="0.35">
      <c r="A124" s="111">
        <v>44036</v>
      </c>
      <c r="B124" s="50">
        <v>4.0999999999999996</v>
      </c>
      <c r="C124" s="50">
        <v>3.5</v>
      </c>
      <c r="D124" s="37"/>
      <c r="E124" s="37"/>
    </row>
    <row r="125" spans="1:5" x14ac:dyDescent="0.35">
      <c r="A125" s="111">
        <v>44039</v>
      </c>
      <c r="B125" s="50">
        <v>4.55</v>
      </c>
      <c r="C125" s="50">
        <v>3.5</v>
      </c>
      <c r="D125" s="37"/>
      <c r="E125" s="37"/>
    </row>
    <row r="126" spans="1:5" x14ac:dyDescent="0.35">
      <c r="A126" s="111">
        <v>44040</v>
      </c>
      <c r="B126" s="50">
        <v>4.46</v>
      </c>
      <c r="C126" s="50">
        <v>3.5</v>
      </c>
      <c r="D126" s="37"/>
      <c r="E126" s="37"/>
    </row>
    <row r="127" spans="1:5" x14ac:dyDescent="0.35">
      <c r="A127" s="111">
        <v>44041</v>
      </c>
      <c r="B127" s="50">
        <v>4.3899999999999997</v>
      </c>
      <c r="C127" s="50">
        <v>3.5</v>
      </c>
      <c r="D127" s="37"/>
      <c r="E127" s="37"/>
    </row>
    <row r="128" spans="1:5" x14ac:dyDescent="0.35">
      <c r="A128" s="111">
        <v>44042</v>
      </c>
      <c r="B128" s="50">
        <v>4.72</v>
      </c>
      <c r="C128" s="50">
        <v>3.5</v>
      </c>
      <c r="D128" s="37"/>
      <c r="E128" s="37"/>
    </row>
    <row r="129" spans="1:5" x14ac:dyDescent="0.35">
      <c r="A129" s="111">
        <v>44043</v>
      </c>
      <c r="B129" s="50">
        <v>4.71</v>
      </c>
      <c r="C129" s="50">
        <v>3.5</v>
      </c>
      <c r="D129" s="37"/>
      <c r="E129" s="37"/>
    </row>
    <row r="130" spans="1:5" x14ac:dyDescent="0.35">
      <c r="A130" s="111">
        <v>44046</v>
      </c>
      <c r="B130" s="50">
        <v>4.3499999999999996</v>
      </c>
      <c r="C130" s="50">
        <v>3.5</v>
      </c>
      <c r="D130" s="37"/>
      <c r="E130" s="37"/>
    </row>
    <row r="131" spans="1:5" x14ac:dyDescent="0.35">
      <c r="A131" s="111">
        <v>44047</v>
      </c>
      <c r="B131" s="50">
        <v>4.18</v>
      </c>
      <c r="C131" s="50">
        <v>3.5</v>
      </c>
      <c r="D131" s="37"/>
      <c r="E131" s="37"/>
    </row>
    <row r="132" spans="1:5" x14ac:dyDescent="0.35">
      <c r="A132" s="111">
        <v>44048</v>
      </c>
      <c r="B132" s="50">
        <v>4.25</v>
      </c>
      <c r="C132" s="50">
        <v>3.5</v>
      </c>
      <c r="D132" s="37"/>
      <c r="E132" s="37"/>
    </row>
    <row r="133" spans="1:5" x14ac:dyDescent="0.35">
      <c r="A133" s="111">
        <v>44049</v>
      </c>
      <c r="B133" s="50">
        <v>4.17</v>
      </c>
      <c r="C133" s="50">
        <v>3.5</v>
      </c>
      <c r="D133" s="37"/>
      <c r="E133" s="37"/>
    </row>
    <row r="134" spans="1:5" x14ac:dyDescent="0.35">
      <c r="A134" s="111">
        <v>44050</v>
      </c>
      <c r="B134" s="50">
        <v>4.18</v>
      </c>
      <c r="C134" s="50">
        <v>3.5</v>
      </c>
      <c r="D134" s="37"/>
      <c r="E134" s="37"/>
    </row>
    <row r="135" spans="1:5" x14ac:dyDescent="0.35">
      <c r="A135" s="111">
        <v>44054</v>
      </c>
      <c r="B135" s="112">
        <v>4.13</v>
      </c>
      <c r="C135" s="112">
        <v>3.5</v>
      </c>
      <c r="D135" s="45"/>
      <c r="E135" s="37"/>
    </row>
    <row r="136" spans="1:5" x14ac:dyDescent="0.35">
      <c r="A136" s="111">
        <v>44055</v>
      </c>
      <c r="B136" s="49">
        <v>4.1900000000000004</v>
      </c>
      <c r="C136" s="49">
        <v>3.5</v>
      </c>
      <c r="E136" s="45"/>
    </row>
    <row r="137" spans="1:5" x14ac:dyDescent="0.35">
      <c r="A137" s="111">
        <v>44056</v>
      </c>
      <c r="B137" s="49">
        <v>3.93</v>
      </c>
      <c r="C137" s="49">
        <v>3.5</v>
      </c>
    </row>
    <row r="138" spans="1:5" x14ac:dyDescent="0.35">
      <c r="A138" s="111">
        <v>44057</v>
      </c>
      <c r="B138" s="49">
        <v>3.82</v>
      </c>
      <c r="C138" s="49">
        <v>3.5</v>
      </c>
    </row>
    <row r="139" spans="1:5" x14ac:dyDescent="0.35">
      <c r="A139" s="111">
        <v>44060</v>
      </c>
      <c r="B139" s="49">
        <v>4.0999999999999996</v>
      </c>
      <c r="C139" s="49">
        <v>3.5</v>
      </c>
    </row>
    <row r="140" spans="1:5" x14ac:dyDescent="0.35">
      <c r="A140" s="111">
        <v>44061</v>
      </c>
      <c r="B140" s="49">
        <v>4.29</v>
      </c>
      <c r="C140" s="49">
        <v>3.5</v>
      </c>
    </row>
    <row r="141" spans="1:5" x14ac:dyDescent="0.35">
      <c r="A141" s="111">
        <v>44062</v>
      </c>
      <c r="B141" s="49">
        <v>4.09</v>
      </c>
      <c r="C141" s="49">
        <v>3.5</v>
      </c>
    </row>
    <row r="142" spans="1:5" x14ac:dyDescent="0.35">
      <c r="A142" s="111">
        <v>44063</v>
      </c>
      <c r="B142" s="49">
        <v>4.6399999999999997</v>
      </c>
      <c r="C142" s="49">
        <v>3.5</v>
      </c>
    </row>
    <row r="143" spans="1:5" x14ac:dyDescent="0.35">
      <c r="A143" s="111">
        <v>44064</v>
      </c>
      <c r="B143" s="49">
        <v>4.3600000000000003</v>
      </c>
      <c r="C143" s="49">
        <v>3.5</v>
      </c>
    </row>
    <row r="144" spans="1:5" x14ac:dyDescent="0.35">
      <c r="A144" s="111">
        <v>44067</v>
      </c>
      <c r="B144" s="49">
        <v>5.2</v>
      </c>
      <c r="C144" s="49">
        <v>3.5</v>
      </c>
    </row>
    <row r="145" spans="1:3" x14ac:dyDescent="0.35">
      <c r="A145" s="111">
        <v>44068</v>
      </c>
      <c r="B145" s="49">
        <v>5.72</v>
      </c>
      <c r="C145" s="49">
        <v>3.5</v>
      </c>
    </row>
    <row r="146" spans="1:3" x14ac:dyDescent="0.35">
      <c r="A146" s="111">
        <v>44069</v>
      </c>
      <c r="B146" s="49">
        <v>5.62</v>
      </c>
      <c r="C146" s="49">
        <v>3.5</v>
      </c>
    </row>
    <row r="147" spans="1:3" x14ac:dyDescent="0.35">
      <c r="A147" s="111">
        <v>44070</v>
      </c>
      <c r="B147" s="49">
        <v>6.09</v>
      </c>
      <c r="C147" s="49">
        <v>3.5</v>
      </c>
    </row>
    <row r="148" spans="1:3" x14ac:dyDescent="0.35">
      <c r="A148" s="111">
        <v>44071</v>
      </c>
      <c r="B148" s="49">
        <v>4.95</v>
      </c>
      <c r="C148" s="49">
        <v>3.5</v>
      </c>
    </row>
    <row r="149" spans="1:3" x14ac:dyDescent="0.35">
      <c r="A149" s="111">
        <v>44074</v>
      </c>
      <c r="B149" s="49">
        <v>5.5</v>
      </c>
      <c r="C149" s="49">
        <v>3.5</v>
      </c>
    </row>
    <row r="150" spans="1:3" x14ac:dyDescent="0.35">
      <c r="A150" s="111">
        <v>44075</v>
      </c>
      <c r="B150" s="49">
        <v>5.43</v>
      </c>
      <c r="C150" s="49">
        <v>3.5</v>
      </c>
    </row>
    <row r="151" spans="1:3" x14ac:dyDescent="0.35">
      <c r="A151" s="111">
        <v>44076</v>
      </c>
      <c r="B151" s="49">
        <v>5.19</v>
      </c>
      <c r="C151" s="49">
        <v>3.5</v>
      </c>
    </row>
    <row r="152" spans="1:3" x14ac:dyDescent="0.35">
      <c r="A152" s="111">
        <v>44077</v>
      </c>
      <c r="B152" s="49">
        <v>5.69</v>
      </c>
      <c r="C152" s="49">
        <v>3.5</v>
      </c>
    </row>
    <row r="153" spans="1:3" x14ac:dyDescent="0.35">
      <c r="A153" s="111">
        <v>44082</v>
      </c>
      <c r="B153" s="49">
        <v>5.07</v>
      </c>
      <c r="C153" s="49">
        <v>3.5</v>
      </c>
    </row>
    <row r="154" spans="1:3" x14ac:dyDescent="0.35">
      <c r="A154" s="111">
        <v>44083</v>
      </c>
      <c r="B154" s="49">
        <v>4.88</v>
      </c>
      <c r="C154" s="49">
        <v>3.5</v>
      </c>
    </row>
    <row r="155" spans="1:3" x14ac:dyDescent="0.35">
      <c r="A155" s="111">
        <v>44084</v>
      </c>
      <c r="B155" s="49">
        <v>4.6399999999999997</v>
      </c>
      <c r="C155" s="49">
        <v>3.5</v>
      </c>
    </row>
    <row r="156" spans="1:3" x14ac:dyDescent="0.35">
      <c r="A156" s="111">
        <v>44085</v>
      </c>
      <c r="B156" s="49">
        <v>4.5</v>
      </c>
      <c r="C156" s="49">
        <v>3.5</v>
      </c>
    </row>
    <row r="157" spans="1:3" x14ac:dyDescent="0.35">
      <c r="A157" s="111">
        <v>44088</v>
      </c>
      <c r="B157" s="49">
        <v>4.45</v>
      </c>
      <c r="C157" s="49">
        <v>3.5</v>
      </c>
    </row>
    <row r="158" spans="1:3" x14ac:dyDescent="0.35">
      <c r="A158" s="111">
        <v>44089</v>
      </c>
      <c r="B158" s="49">
        <v>4.53</v>
      </c>
      <c r="C158" s="49">
        <v>3.5</v>
      </c>
    </row>
    <row r="159" spans="1:3" x14ac:dyDescent="0.35">
      <c r="A159" s="111">
        <v>44090</v>
      </c>
      <c r="B159" s="49">
        <v>4.76</v>
      </c>
      <c r="C159" s="49">
        <v>3.5</v>
      </c>
    </row>
    <row r="160" spans="1:3" x14ac:dyDescent="0.35">
      <c r="A160" s="111">
        <v>44091</v>
      </c>
      <c r="B160" s="49">
        <v>4.5999999999999996</v>
      </c>
      <c r="C160" s="49">
        <v>3.5</v>
      </c>
    </row>
    <row r="161" spans="1:3" x14ac:dyDescent="0.35">
      <c r="A161" s="111">
        <v>44092</v>
      </c>
      <c r="B161" s="49">
        <v>4.34</v>
      </c>
      <c r="C161" s="49">
        <v>3.5</v>
      </c>
    </row>
    <row r="162" spans="1:3" x14ac:dyDescent="0.35">
      <c r="A162" s="111">
        <v>44095</v>
      </c>
      <c r="B162" s="49">
        <v>4.5</v>
      </c>
      <c r="C162" s="49">
        <v>3.5</v>
      </c>
    </row>
    <row r="163" spans="1:3" x14ac:dyDescent="0.35">
      <c r="A163" s="111">
        <v>44096</v>
      </c>
      <c r="B163" s="49">
        <v>4.66</v>
      </c>
      <c r="C163" s="49">
        <v>3.5</v>
      </c>
    </row>
    <row r="164" spans="1:3" x14ac:dyDescent="0.35">
      <c r="A164" s="111">
        <v>44097</v>
      </c>
      <c r="B164" s="49">
        <v>5.36</v>
      </c>
      <c r="C164" s="49">
        <v>3.5</v>
      </c>
    </row>
    <row r="165" spans="1:3" x14ac:dyDescent="0.35">
      <c r="A165" s="111">
        <v>44099</v>
      </c>
      <c r="B165" s="49">
        <v>5.16</v>
      </c>
      <c r="C165" s="49">
        <v>3.5</v>
      </c>
    </row>
    <row r="166" spans="1:3" x14ac:dyDescent="0.35">
      <c r="A166" s="111">
        <v>44102</v>
      </c>
      <c r="B166" s="49">
        <v>6.74</v>
      </c>
      <c r="C166" s="49">
        <v>3.5</v>
      </c>
    </row>
    <row r="167" spans="1:3" x14ac:dyDescent="0.35">
      <c r="A167" s="111">
        <v>44103</v>
      </c>
      <c r="B167" s="49">
        <v>4.88</v>
      </c>
      <c r="C167" s="49">
        <v>3.5</v>
      </c>
    </row>
    <row r="168" spans="1:3" x14ac:dyDescent="0.35">
      <c r="A168" s="111">
        <v>44104</v>
      </c>
      <c r="B168" s="49">
        <v>4.84</v>
      </c>
      <c r="C168" s="49">
        <v>3.5</v>
      </c>
    </row>
    <row r="169" spans="1:3" x14ac:dyDescent="0.35">
      <c r="A169" s="111">
        <v>44105</v>
      </c>
      <c r="B169" s="49">
        <v>4.79</v>
      </c>
      <c r="C169" s="49">
        <v>3.5</v>
      </c>
    </row>
    <row r="170" spans="1:3" x14ac:dyDescent="0.35">
      <c r="A170" s="111">
        <v>44106</v>
      </c>
      <c r="B170" s="49">
        <v>4.4400000000000004</v>
      </c>
      <c r="C170" s="49">
        <v>3.5</v>
      </c>
    </row>
    <row r="171" spans="1:3" x14ac:dyDescent="0.35">
      <c r="A171" s="111">
        <v>44109</v>
      </c>
      <c r="B171" s="49">
        <v>4.41</v>
      </c>
      <c r="C171" s="49">
        <v>3.5</v>
      </c>
    </row>
    <row r="172" spans="1:3" x14ac:dyDescent="0.35">
      <c r="A172" s="111">
        <v>44110</v>
      </c>
      <c r="B172" s="49">
        <v>4.05</v>
      </c>
      <c r="C172" s="49">
        <v>3.5</v>
      </c>
    </row>
    <row r="173" spans="1:3" x14ac:dyDescent="0.35">
      <c r="A173" s="111">
        <v>44111</v>
      </c>
      <c r="B173" s="49">
        <v>4.25</v>
      </c>
      <c r="C173" s="49">
        <v>3.5</v>
      </c>
    </row>
    <row r="174" spans="1:3" x14ac:dyDescent="0.35">
      <c r="A174" s="111">
        <v>44112</v>
      </c>
      <c r="B174" s="49">
        <v>4.2</v>
      </c>
      <c r="C174" s="49">
        <v>3.5</v>
      </c>
    </row>
    <row r="175" spans="1:3" x14ac:dyDescent="0.35">
      <c r="A175" s="111">
        <v>44113</v>
      </c>
      <c r="B175" s="49">
        <v>4.42</v>
      </c>
      <c r="C175" s="49">
        <v>3.5</v>
      </c>
    </row>
    <row r="176" spans="1:3" x14ac:dyDescent="0.35">
      <c r="A176" s="111">
        <v>44116</v>
      </c>
      <c r="B176" s="49">
        <v>4.3899999999999997</v>
      </c>
      <c r="C176" s="49">
        <v>3.5</v>
      </c>
    </row>
    <row r="177" spans="1:3" x14ac:dyDescent="0.35">
      <c r="A177" s="111">
        <v>44117</v>
      </c>
      <c r="B177" s="49">
        <v>4.7</v>
      </c>
      <c r="C177" s="49">
        <v>3.5</v>
      </c>
    </row>
    <row r="178" spans="1:3" x14ac:dyDescent="0.35">
      <c r="A178" s="111">
        <v>44118</v>
      </c>
      <c r="B178" s="49">
        <v>4.66</v>
      </c>
      <c r="C178" s="49">
        <v>3.5</v>
      </c>
    </row>
    <row r="179" spans="1:3" x14ac:dyDescent="0.35">
      <c r="A179" s="111">
        <v>44119</v>
      </c>
      <c r="B179" s="49">
        <v>4.55</v>
      </c>
      <c r="C179" s="49">
        <v>3.5</v>
      </c>
    </row>
    <row r="180" spans="1:3" x14ac:dyDescent="0.35">
      <c r="A180" s="111">
        <v>44120</v>
      </c>
      <c r="B180" s="49">
        <v>4.5199999999999996</v>
      </c>
      <c r="C180" s="49">
        <v>3.5</v>
      </c>
    </row>
    <row r="181" spans="1:3" x14ac:dyDescent="0.35">
      <c r="A181" s="111">
        <v>44123</v>
      </c>
      <c r="B181" s="49">
        <v>4.5</v>
      </c>
      <c r="C181" s="49">
        <v>3.5</v>
      </c>
    </row>
    <row r="182" spans="1:3" x14ac:dyDescent="0.35">
      <c r="A182" s="111">
        <v>44124</v>
      </c>
      <c r="B182" s="49">
        <v>4.51</v>
      </c>
      <c r="C182" s="49">
        <v>3.5</v>
      </c>
    </row>
    <row r="183" spans="1:3" x14ac:dyDescent="0.35">
      <c r="A183" s="111">
        <v>44125</v>
      </c>
      <c r="B183" s="49">
        <v>4.68</v>
      </c>
      <c r="C183" s="49">
        <v>3.5</v>
      </c>
    </row>
    <row r="184" spans="1:3" x14ac:dyDescent="0.35">
      <c r="A184" s="111">
        <v>44126</v>
      </c>
      <c r="B184" s="49">
        <v>4.71</v>
      </c>
      <c r="C184" s="49">
        <v>3.5</v>
      </c>
    </row>
    <row r="185" spans="1:3" x14ac:dyDescent="0.35">
      <c r="A185" s="111">
        <v>44127</v>
      </c>
      <c r="B185" s="49">
        <v>4.67</v>
      </c>
      <c r="C185" s="49">
        <v>3.5</v>
      </c>
    </row>
    <row r="186" spans="1:3" x14ac:dyDescent="0.35">
      <c r="A186" s="111">
        <v>44130</v>
      </c>
      <c r="B186" s="49">
        <v>5.09</v>
      </c>
      <c r="C186" s="49">
        <v>3.5</v>
      </c>
    </row>
    <row r="187" spans="1:3" x14ac:dyDescent="0.35">
      <c r="A187" s="111">
        <v>44131</v>
      </c>
      <c r="B187" s="49">
        <v>4.59</v>
      </c>
      <c r="C187" s="49">
        <v>3.5</v>
      </c>
    </row>
    <row r="188" spans="1:3" x14ac:dyDescent="0.35">
      <c r="A188" s="111">
        <v>44132</v>
      </c>
      <c r="B188" s="49">
        <v>4.62</v>
      </c>
      <c r="C188" s="49">
        <v>3.5</v>
      </c>
    </row>
    <row r="189" spans="1:3" x14ac:dyDescent="0.35">
      <c r="A189" s="111">
        <v>44133</v>
      </c>
      <c r="B189" s="49">
        <v>4.49</v>
      </c>
      <c r="C189" s="49">
        <v>3.5</v>
      </c>
    </row>
    <row r="190" spans="1:3" x14ac:dyDescent="0.35">
      <c r="A190" s="111">
        <v>44134</v>
      </c>
      <c r="B190" s="49">
        <v>4.6399999999999997</v>
      </c>
      <c r="C190" s="49">
        <v>3.5</v>
      </c>
    </row>
    <row r="191" spans="1:3" x14ac:dyDescent="0.35">
      <c r="A191" s="111">
        <v>44137</v>
      </c>
      <c r="B191" s="49">
        <v>3.86</v>
      </c>
      <c r="C191" s="49">
        <v>3.5</v>
      </c>
    </row>
    <row r="192" spans="1:3" x14ac:dyDescent="0.35">
      <c r="A192" s="111">
        <v>44138</v>
      </c>
      <c r="B192" s="49">
        <v>4.3899999999999997</v>
      </c>
      <c r="C192" s="49">
        <v>3.5</v>
      </c>
    </row>
    <row r="193" spans="1:3" x14ac:dyDescent="0.35">
      <c r="A193" s="111">
        <v>44139</v>
      </c>
      <c r="B193" s="49">
        <v>4.3899999999999997</v>
      </c>
      <c r="C193" s="49">
        <v>3.5</v>
      </c>
    </row>
    <row r="194" spans="1:3" x14ac:dyDescent="0.35">
      <c r="A194" s="111">
        <v>44140</v>
      </c>
      <c r="B194" s="49">
        <v>4.47</v>
      </c>
      <c r="C194" s="49">
        <v>3.5</v>
      </c>
    </row>
    <row r="195" spans="1:3" x14ac:dyDescent="0.35">
      <c r="A195" s="111">
        <v>44141</v>
      </c>
      <c r="B195" s="49">
        <v>4.41</v>
      </c>
      <c r="C195" s="49">
        <v>3.5</v>
      </c>
    </row>
    <row r="196" spans="1:3" x14ac:dyDescent="0.35">
      <c r="A196" s="111">
        <v>44144</v>
      </c>
      <c r="B196" s="49">
        <v>4.46</v>
      </c>
      <c r="C196" s="49">
        <v>3.5</v>
      </c>
    </row>
    <row r="197" spans="1:3" x14ac:dyDescent="0.35">
      <c r="A197" s="111">
        <v>44145</v>
      </c>
      <c r="B197" s="49">
        <v>4.32</v>
      </c>
      <c r="C197" s="49">
        <v>3.5</v>
      </c>
    </row>
    <row r="198" spans="1:3" x14ac:dyDescent="0.35">
      <c r="A198" s="111">
        <v>44146</v>
      </c>
      <c r="B198" s="49">
        <v>4.76</v>
      </c>
      <c r="C198" s="49">
        <v>3.5</v>
      </c>
    </row>
    <row r="199" spans="1:3" x14ac:dyDescent="0.35">
      <c r="A199" s="111">
        <v>44147</v>
      </c>
      <c r="B199" s="49">
        <v>4.75</v>
      </c>
      <c r="C199" s="49">
        <v>3.5</v>
      </c>
    </row>
    <row r="200" spans="1:3" x14ac:dyDescent="0.35">
      <c r="A200" s="111">
        <v>44148</v>
      </c>
      <c r="B200" s="49">
        <v>4.51</v>
      </c>
      <c r="C200" s="49">
        <v>3.5</v>
      </c>
    </row>
    <row r="201" spans="1:3" x14ac:dyDescent="0.35">
      <c r="A201" s="111">
        <v>44151</v>
      </c>
      <c r="B201" s="49">
        <v>4.53</v>
      </c>
      <c r="C201" s="49">
        <v>3.5</v>
      </c>
    </row>
    <row r="202" spans="1:3" x14ac:dyDescent="0.35">
      <c r="A202" s="111">
        <v>44152</v>
      </c>
      <c r="B202" s="49">
        <v>4.41</v>
      </c>
      <c r="C202" s="49">
        <v>3.5</v>
      </c>
    </row>
    <row r="203" spans="1:3" x14ac:dyDescent="0.35">
      <c r="A203" s="111">
        <v>44153</v>
      </c>
      <c r="B203" s="49">
        <v>4.54</v>
      </c>
      <c r="C203" s="49">
        <v>3.5</v>
      </c>
    </row>
    <row r="204" spans="1:3" x14ac:dyDescent="0.35">
      <c r="A204" s="111">
        <v>44154</v>
      </c>
      <c r="B204" s="49">
        <v>4.49</v>
      </c>
      <c r="C204" s="49">
        <v>3.5</v>
      </c>
    </row>
    <row r="205" spans="1:3" x14ac:dyDescent="0.35">
      <c r="A205" s="111">
        <v>44155</v>
      </c>
      <c r="B205" s="49">
        <v>4.5999999999999996</v>
      </c>
      <c r="C205" s="49">
        <v>3.5</v>
      </c>
    </row>
    <row r="206" spans="1:3" x14ac:dyDescent="0.35">
      <c r="A206" s="111">
        <v>44158</v>
      </c>
      <c r="B206" s="49">
        <v>4.5599999999999996</v>
      </c>
      <c r="C206" s="49">
        <v>3.5</v>
      </c>
    </row>
    <row r="207" spans="1:3" x14ac:dyDescent="0.35">
      <c r="A207" s="111">
        <v>44159</v>
      </c>
      <c r="B207" s="49">
        <v>4.53</v>
      </c>
      <c r="C207" s="49">
        <v>3.5</v>
      </c>
    </row>
    <row r="208" spans="1:3" x14ac:dyDescent="0.35">
      <c r="A208" s="111">
        <v>44160</v>
      </c>
      <c r="B208" s="49">
        <v>4.68</v>
      </c>
      <c r="C208" s="49">
        <v>3.5</v>
      </c>
    </row>
    <row r="209" spans="1:3" x14ac:dyDescent="0.35">
      <c r="A209" s="111">
        <v>44161</v>
      </c>
      <c r="B209" s="49">
        <v>4.67</v>
      </c>
      <c r="C209" s="49">
        <v>3.5</v>
      </c>
    </row>
    <row r="210" spans="1:3" x14ac:dyDescent="0.35">
      <c r="A210" s="111">
        <v>44162</v>
      </c>
      <c r="B210" s="49">
        <v>4.78</v>
      </c>
      <c r="C210" s="49">
        <v>3.5</v>
      </c>
    </row>
    <row r="211" spans="1:3" x14ac:dyDescent="0.35">
      <c r="A211" s="111">
        <v>44165</v>
      </c>
      <c r="B211" s="49">
        <v>4.8099999999999996</v>
      </c>
      <c r="C211" s="49">
        <v>3.5</v>
      </c>
    </row>
    <row r="212" spans="1:3" x14ac:dyDescent="0.35">
      <c r="A212" s="111">
        <v>44166</v>
      </c>
      <c r="B212" s="49">
        <v>4.78</v>
      </c>
      <c r="C212" s="49">
        <v>3.5</v>
      </c>
    </row>
    <row r="213" spans="1:3" x14ac:dyDescent="0.35">
      <c r="A213" s="111">
        <v>44167</v>
      </c>
      <c r="B213" s="49">
        <v>4.75</v>
      </c>
      <c r="C213" s="49">
        <v>3.5</v>
      </c>
    </row>
    <row r="214" spans="1:3" x14ac:dyDescent="0.35">
      <c r="A214" s="111">
        <v>44168</v>
      </c>
      <c r="B214" s="49">
        <v>4.54</v>
      </c>
      <c r="C214" s="49">
        <v>3.5</v>
      </c>
    </row>
    <row r="215" spans="1:3" x14ac:dyDescent="0.35">
      <c r="A215" s="111">
        <v>44169</v>
      </c>
      <c r="B215" s="49">
        <v>4.6900000000000004</v>
      </c>
      <c r="C215" s="49">
        <v>3.5</v>
      </c>
    </row>
    <row r="216" spans="1:3" x14ac:dyDescent="0.35">
      <c r="A216" s="111">
        <v>44172</v>
      </c>
      <c r="B216" s="49">
        <v>3.97</v>
      </c>
      <c r="C216" s="49">
        <v>3.5</v>
      </c>
    </row>
    <row r="217" spans="1:3" x14ac:dyDescent="0.35">
      <c r="A217" s="111">
        <v>44173</v>
      </c>
      <c r="B217" s="49">
        <v>4.72</v>
      </c>
      <c r="C217" s="49">
        <v>3.5</v>
      </c>
    </row>
    <row r="218" spans="1:3" x14ac:dyDescent="0.35">
      <c r="A218" s="111">
        <v>44174</v>
      </c>
      <c r="B218" s="49">
        <v>4.63</v>
      </c>
      <c r="C218" s="49">
        <v>3.5</v>
      </c>
    </row>
    <row r="219" spans="1:3" x14ac:dyDescent="0.35">
      <c r="A219" s="111">
        <v>44175</v>
      </c>
      <c r="B219" s="49">
        <v>4.67</v>
      </c>
      <c r="C219" s="49">
        <v>3.5</v>
      </c>
    </row>
    <row r="220" spans="1:3" x14ac:dyDescent="0.35">
      <c r="A220" s="111">
        <v>44176</v>
      </c>
      <c r="B220" s="49">
        <v>4.82</v>
      </c>
      <c r="C220" s="49">
        <v>3.5</v>
      </c>
    </row>
    <row r="221" spans="1:3" x14ac:dyDescent="0.35">
      <c r="A221" s="111">
        <v>44179</v>
      </c>
      <c r="B221" s="49">
        <v>4.72</v>
      </c>
      <c r="C221" s="49">
        <v>3.5</v>
      </c>
    </row>
    <row r="222" spans="1:3" x14ac:dyDescent="0.35">
      <c r="A222" s="111">
        <v>44182</v>
      </c>
      <c r="B222" s="49">
        <v>4.55</v>
      </c>
      <c r="C222" s="49">
        <v>3.5</v>
      </c>
    </row>
    <row r="223" spans="1:3" x14ac:dyDescent="0.35">
      <c r="A223" s="111">
        <v>44186</v>
      </c>
      <c r="B223" s="49">
        <v>5.29</v>
      </c>
      <c r="C223" s="49">
        <v>3.5</v>
      </c>
    </row>
    <row r="224" spans="1:3" x14ac:dyDescent="0.35">
      <c r="A224" s="111">
        <v>44187</v>
      </c>
      <c r="B224" s="49">
        <v>7.55</v>
      </c>
      <c r="C224" s="49">
        <v>3.5</v>
      </c>
    </row>
    <row r="225" spans="1:3" x14ac:dyDescent="0.35">
      <c r="A225" s="111">
        <v>44188</v>
      </c>
      <c r="B225" s="49">
        <v>12.13</v>
      </c>
      <c r="C225" s="49">
        <v>3.5</v>
      </c>
    </row>
    <row r="226" spans="1:3" x14ac:dyDescent="0.35">
      <c r="A226" s="111">
        <v>44189</v>
      </c>
      <c r="B226" s="49">
        <v>10.72</v>
      </c>
      <c r="C226" s="49">
        <v>3.5</v>
      </c>
    </row>
    <row r="227" spans="1:3" x14ac:dyDescent="0.35">
      <c r="A227" s="111">
        <v>44193</v>
      </c>
      <c r="B227" s="49">
        <v>10.119999999999999</v>
      </c>
      <c r="C227" s="49">
        <v>3.5</v>
      </c>
    </row>
    <row r="228" spans="1:3" x14ac:dyDescent="0.35">
      <c r="A228" s="111">
        <v>44194</v>
      </c>
      <c r="B228" s="49">
        <v>9.59</v>
      </c>
      <c r="C228" s="49">
        <v>3.5</v>
      </c>
    </row>
    <row r="229" spans="1:3" x14ac:dyDescent="0.35">
      <c r="A229" s="111">
        <v>44195</v>
      </c>
      <c r="B229" s="49">
        <v>7.33</v>
      </c>
      <c r="C229" s="49">
        <v>3.5</v>
      </c>
    </row>
    <row r="230" spans="1:3" x14ac:dyDescent="0.35">
      <c r="A230" s="111">
        <v>44196</v>
      </c>
      <c r="B230" s="49">
        <v>6.44</v>
      </c>
      <c r="C230" s="49">
        <v>3.5</v>
      </c>
    </row>
    <row r="231" spans="1:3" x14ac:dyDescent="0.35">
      <c r="A231" s="111">
        <v>44200</v>
      </c>
      <c r="B231" s="49">
        <v>6.07</v>
      </c>
      <c r="C231" s="49">
        <v>3.5</v>
      </c>
    </row>
    <row r="232" spans="1:3" x14ac:dyDescent="0.35">
      <c r="A232" s="111">
        <v>44201</v>
      </c>
      <c r="B232" s="49">
        <v>6.31</v>
      </c>
      <c r="C232" s="49">
        <v>3.5</v>
      </c>
    </row>
    <row r="233" spans="1:3" x14ac:dyDescent="0.35">
      <c r="A233" s="111">
        <v>44202</v>
      </c>
      <c r="B233" s="49">
        <v>6.69</v>
      </c>
      <c r="C233" s="49">
        <v>3.5</v>
      </c>
    </row>
    <row r="234" spans="1:3" x14ac:dyDescent="0.35">
      <c r="A234" s="111">
        <v>44203</v>
      </c>
      <c r="B234" s="49">
        <v>6.5</v>
      </c>
      <c r="C234" s="49">
        <v>3.5</v>
      </c>
    </row>
    <row r="235" spans="1:3" x14ac:dyDescent="0.35">
      <c r="A235" s="111">
        <v>44204</v>
      </c>
      <c r="B235" s="49">
        <v>6.26</v>
      </c>
      <c r="C235" s="49">
        <v>3.5</v>
      </c>
    </row>
    <row r="236" spans="1:3" x14ac:dyDescent="0.35">
      <c r="A236" s="111">
        <v>44207</v>
      </c>
      <c r="B236" s="49">
        <v>5.88</v>
      </c>
      <c r="C236" s="49">
        <v>3.5</v>
      </c>
    </row>
    <row r="237" spans="1:3" x14ac:dyDescent="0.35">
      <c r="A237" s="111">
        <v>44208</v>
      </c>
      <c r="B237" s="49">
        <v>6.54</v>
      </c>
      <c r="C237" s="49">
        <v>3.5</v>
      </c>
    </row>
    <row r="238" spans="1:3" x14ac:dyDescent="0.35">
      <c r="A238" s="111">
        <v>44209</v>
      </c>
      <c r="B238" s="49">
        <v>6.34</v>
      </c>
      <c r="C238" s="49">
        <v>3.5</v>
      </c>
    </row>
    <row r="239" spans="1:3" x14ac:dyDescent="0.35">
      <c r="A239" s="111">
        <v>44210</v>
      </c>
      <c r="B239" s="49">
        <v>6.53</v>
      </c>
      <c r="C239" s="49">
        <v>3.5</v>
      </c>
    </row>
    <row r="240" spans="1:3" x14ac:dyDescent="0.35">
      <c r="A240" s="111">
        <v>44211</v>
      </c>
      <c r="B240" s="49">
        <v>6.15</v>
      </c>
      <c r="C240" s="49">
        <v>3.5</v>
      </c>
    </row>
    <row r="241" spans="1:3" x14ac:dyDescent="0.35">
      <c r="A241" s="111">
        <v>44214</v>
      </c>
      <c r="B241" s="49">
        <v>5.35</v>
      </c>
      <c r="C241" s="49">
        <v>3.5</v>
      </c>
    </row>
    <row r="242" spans="1:3" x14ac:dyDescent="0.35">
      <c r="A242" s="111">
        <v>44215</v>
      </c>
      <c r="B242" s="49">
        <v>5.69</v>
      </c>
      <c r="C242" s="49">
        <v>3.5</v>
      </c>
    </row>
    <row r="243" spans="1:3" x14ac:dyDescent="0.35">
      <c r="A243" s="111">
        <v>44216</v>
      </c>
      <c r="B243" s="49">
        <v>5.71</v>
      </c>
      <c r="C243" s="49">
        <v>3.5</v>
      </c>
    </row>
    <row r="244" spans="1:3" x14ac:dyDescent="0.35">
      <c r="A244" s="111">
        <v>44217</v>
      </c>
      <c r="B244" s="49">
        <v>5.26</v>
      </c>
      <c r="C244" s="49">
        <v>3.5</v>
      </c>
    </row>
    <row r="245" spans="1:3" x14ac:dyDescent="0.35">
      <c r="A245" s="111">
        <v>44218</v>
      </c>
      <c r="B245" s="49">
        <v>5.31</v>
      </c>
      <c r="C245" s="49">
        <v>3.5</v>
      </c>
    </row>
    <row r="246" spans="1:3" x14ac:dyDescent="0.35">
      <c r="A246" s="111">
        <v>44221</v>
      </c>
      <c r="B246" s="49">
        <v>5.14</v>
      </c>
      <c r="C246" s="49">
        <v>3.5</v>
      </c>
    </row>
    <row r="247" spans="1:3" x14ac:dyDescent="0.35">
      <c r="A247" s="111">
        <v>44222</v>
      </c>
      <c r="B247" s="49">
        <v>5.54</v>
      </c>
      <c r="C247" s="49">
        <v>3.5</v>
      </c>
    </row>
    <row r="248" spans="1:3" x14ac:dyDescent="0.35">
      <c r="A248" s="111">
        <v>44223</v>
      </c>
      <c r="B248" s="49">
        <v>5.5</v>
      </c>
      <c r="C248" s="49">
        <v>3.5</v>
      </c>
    </row>
    <row r="249" spans="1:3" x14ac:dyDescent="0.35">
      <c r="A249" s="111">
        <v>44224</v>
      </c>
      <c r="B249" s="49">
        <v>6.04</v>
      </c>
      <c r="C249" s="49">
        <v>3.5</v>
      </c>
    </row>
    <row r="250" spans="1:3" x14ac:dyDescent="0.35">
      <c r="A250" s="111">
        <v>44225</v>
      </c>
      <c r="B250" s="49">
        <v>6.24</v>
      </c>
      <c r="C250" s="49">
        <v>3.5</v>
      </c>
    </row>
    <row r="251" spans="1:3" x14ac:dyDescent="0.35">
      <c r="A251" s="111">
        <v>44226</v>
      </c>
      <c r="B251" s="49">
        <v>5.88</v>
      </c>
      <c r="C251" s="49">
        <v>3.5</v>
      </c>
    </row>
    <row r="252" spans="1:3" x14ac:dyDescent="0.35">
      <c r="A252" s="111">
        <v>44228</v>
      </c>
      <c r="B252" s="49">
        <v>5.88</v>
      </c>
      <c r="C252" s="49">
        <v>3.5</v>
      </c>
    </row>
    <row r="253" spans="1:3" x14ac:dyDescent="0.35">
      <c r="A253" s="111">
        <v>44229</v>
      </c>
      <c r="B253" s="49">
        <v>6.12</v>
      </c>
      <c r="C253" s="49">
        <v>3.5</v>
      </c>
    </row>
    <row r="254" spans="1:3" x14ac:dyDescent="0.35">
      <c r="A254" s="111">
        <v>44230</v>
      </c>
      <c r="B254" s="49">
        <v>5.72</v>
      </c>
      <c r="C254" s="49">
        <v>3.5</v>
      </c>
    </row>
    <row r="255" spans="1:3" x14ac:dyDescent="0.35">
      <c r="A255" s="111">
        <v>44231</v>
      </c>
      <c r="B255" s="49">
        <v>5.14</v>
      </c>
      <c r="C255" s="49">
        <v>3.5</v>
      </c>
    </row>
    <row r="256" spans="1:3" x14ac:dyDescent="0.35">
      <c r="A256" s="111">
        <v>44234</v>
      </c>
      <c r="B256" s="49">
        <v>4.6500000000000004</v>
      </c>
      <c r="C256" s="49">
        <v>3.5</v>
      </c>
    </row>
    <row r="257" spans="1:3" x14ac:dyDescent="0.35">
      <c r="A257" s="111">
        <v>44235</v>
      </c>
      <c r="B257" s="49">
        <v>4.6399999999999997</v>
      </c>
      <c r="C257" s="49">
        <v>3.5</v>
      </c>
    </row>
    <row r="258" spans="1:3" x14ac:dyDescent="0.35">
      <c r="A258" s="111">
        <v>44236</v>
      </c>
      <c r="B258" s="49">
        <v>5.16</v>
      </c>
      <c r="C258" s="49">
        <v>3.5</v>
      </c>
    </row>
    <row r="259" spans="1:3" x14ac:dyDescent="0.35">
      <c r="A259" s="111">
        <v>44236</v>
      </c>
      <c r="B259" s="49">
        <v>5.16</v>
      </c>
      <c r="C259" s="49">
        <v>3.5</v>
      </c>
    </row>
    <row r="260" spans="1:3" x14ac:dyDescent="0.35">
      <c r="A260" s="111">
        <v>44237</v>
      </c>
      <c r="B260" s="49">
        <v>5.52</v>
      </c>
      <c r="C260" s="49">
        <v>3.5</v>
      </c>
    </row>
    <row r="261" spans="1:3" x14ac:dyDescent="0.35">
      <c r="A261" s="111">
        <v>44238</v>
      </c>
      <c r="B261" s="49">
        <v>4.9800000000000004</v>
      </c>
      <c r="C261" s="49">
        <v>3.5</v>
      </c>
    </row>
    <row r="262" spans="1:3" x14ac:dyDescent="0.35">
      <c r="A262" s="111">
        <v>44239</v>
      </c>
      <c r="B262" s="49">
        <v>5.0599999999999996</v>
      </c>
      <c r="C262" s="49">
        <v>3.5</v>
      </c>
    </row>
    <row r="263" spans="1:3" x14ac:dyDescent="0.35">
      <c r="A263" s="111">
        <v>44242</v>
      </c>
      <c r="B263" s="49">
        <v>4.6500000000000004</v>
      </c>
      <c r="C263" s="49">
        <v>3.5</v>
      </c>
    </row>
    <row r="264" spans="1:3" x14ac:dyDescent="0.35">
      <c r="A264" s="111">
        <v>44243</v>
      </c>
      <c r="B264" s="49">
        <v>5.39</v>
      </c>
      <c r="C264" s="49">
        <v>3.5</v>
      </c>
    </row>
    <row r="265" spans="1:3" x14ac:dyDescent="0.35">
      <c r="A265" s="111">
        <v>44244</v>
      </c>
      <c r="B265" s="49">
        <v>5.88</v>
      </c>
      <c r="C265" s="49">
        <v>3.5</v>
      </c>
    </row>
    <row r="266" spans="1:3" x14ac:dyDescent="0.35">
      <c r="A266" s="111">
        <v>44245</v>
      </c>
      <c r="B266" s="49">
        <v>5.73</v>
      </c>
      <c r="C266" s="49">
        <v>3.5</v>
      </c>
    </row>
    <row r="267" spans="1:3" x14ac:dyDescent="0.35">
      <c r="A267" s="111">
        <v>44246</v>
      </c>
      <c r="B267" s="49">
        <v>5.53</v>
      </c>
      <c r="C267" s="49">
        <v>3.5</v>
      </c>
    </row>
    <row r="268" spans="1:3" x14ac:dyDescent="0.35">
      <c r="A268" s="111">
        <v>44249</v>
      </c>
      <c r="B268" s="49">
        <v>5.34</v>
      </c>
      <c r="C268" s="49">
        <v>3.5</v>
      </c>
    </row>
    <row r="269" spans="1:3" x14ac:dyDescent="0.35">
      <c r="A269" s="111">
        <v>44250</v>
      </c>
      <c r="B269" s="49">
        <v>5.16</v>
      </c>
      <c r="C269" s="49">
        <v>3.5</v>
      </c>
    </row>
    <row r="270" spans="1:3" x14ac:dyDescent="0.35">
      <c r="A270" s="111">
        <v>44251</v>
      </c>
      <c r="B270" s="49">
        <v>5.09</v>
      </c>
      <c r="C270" s="49">
        <v>3.5</v>
      </c>
    </row>
    <row r="271" spans="1:3" x14ac:dyDescent="0.35">
      <c r="A271" s="111">
        <v>44252</v>
      </c>
      <c r="B271" s="49">
        <v>4.8099999999999996</v>
      </c>
      <c r="C271" s="49">
        <v>3.5</v>
      </c>
    </row>
    <row r="272" spans="1:3" x14ac:dyDescent="0.35">
      <c r="A272" s="111">
        <v>44253</v>
      </c>
      <c r="B272" s="49">
        <v>4.58</v>
      </c>
      <c r="C272" s="49">
        <v>3.5</v>
      </c>
    </row>
    <row r="273" spans="1:3" x14ac:dyDescent="0.35">
      <c r="A273" s="111">
        <v>44256</v>
      </c>
      <c r="B273" s="49">
        <v>4.8899999999999997</v>
      </c>
      <c r="C273" s="49">
        <v>3.5</v>
      </c>
    </row>
    <row r="274" spans="1:3" x14ac:dyDescent="0.35">
      <c r="A274" s="111">
        <v>44257</v>
      </c>
      <c r="B274" s="49">
        <v>4.91</v>
      </c>
      <c r="C274" s="49">
        <v>3.5</v>
      </c>
    </row>
    <row r="275" spans="1:3" x14ac:dyDescent="0.35">
      <c r="A275" s="111">
        <v>44258</v>
      </c>
      <c r="B275" s="49">
        <v>4.55</v>
      </c>
      <c r="C275" s="49">
        <v>3.5</v>
      </c>
    </row>
    <row r="276" spans="1:3" x14ac:dyDescent="0.35">
      <c r="A276" s="111">
        <v>44259</v>
      </c>
      <c r="B276" s="49">
        <v>4.72</v>
      </c>
      <c r="C276" s="49">
        <v>3.5</v>
      </c>
    </row>
    <row r="277" spans="1:3" x14ac:dyDescent="0.35">
      <c r="A277" s="111">
        <v>44260</v>
      </c>
      <c r="B277" s="49">
        <v>4.29</v>
      </c>
      <c r="C277" s="49">
        <v>3.5</v>
      </c>
    </row>
    <row r="278" spans="1:3" x14ac:dyDescent="0.35">
      <c r="A278" s="111">
        <v>44263</v>
      </c>
      <c r="B278" s="49">
        <v>4.5</v>
      </c>
      <c r="C278" s="49">
        <v>3.5</v>
      </c>
    </row>
    <row r="279" spans="1:3" x14ac:dyDescent="0.35">
      <c r="A279" s="111">
        <v>44264</v>
      </c>
      <c r="B279" s="49">
        <v>4.41</v>
      </c>
      <c r="C279" s="49">
        <v>3.5</v>
      </c>
    </row>
    <row r="280" spans="1:3" x14ac:dyDescent="0.35">
      <c r="A280" s="111">
        <v>44265</v>
      </c>
      <c r="B280" s="49">
        <v>4.26</v>
      </c>
      <c r="C280" s="49">
        <v>3.5</v>
      </c>
    </row>
    <row r="281" spans="1:3" x14ac:dyDescent="0.35">
      <c r="A281" s="111">
        <v>44266</v>
      </c>
      <c r="B281" s="49">
        <v>4.58</v>
      </c>
      <c r="C281" s="49">
        <v>3.5</v>
      </c>
    </row>
    <row r="282" spans="1:3" x14ac:dyDescent="0.35">
      <c r="A282" s="111">
        <v>44267</v>
      </c>
      <c r="B282" s="49">
        <v>4.3</v>
      </c>
      <c r="C282" s="49">
        <v>3.5</v>
      </c>
    </row>
    <row r="283" spans="1:3" x14ac:dyDescent="0.35">
      <c r="A283" s="111">
        <v>44270</v>
      </c>
      <c r="B283" s="49">
        <v>4.45</v>
      </c>
      <c r="C283" s="49">
        <v>3.5</v>
      </c>
    </row>
    <row r="284" spans="1:3" x14ac:dyDescent="0.35">
      <c r="A284" s="111">
        <v>44271</v>
      </c>
      <c r="B284" s="49">
        <v>4.25</v>
      </c>
      <c r="C284" s="49">
        <v>3.5</v>
      </c>
    </row>
    <row r="285" spans="1:3" x14ac:dyDescent="0.35">
      <c r="A285" s="111">
        <v>44272</v>
      </c>
      <c r="B285" s="49">
        <v>4.3499999999999996</v>
      </c>
      <c r="C285" s="49">
        <v>3.5</v>
      </c>
    </row>
    <row r="286" spans="1:3" x14ac:dyDescent="0.35">
      <c r="A286" s="111">
        <v>44273</v>
      </c>
      <c r="B286" s="49">
        <v>4.53</v>
      </c>
      <c r="C286" s="49">
        <v>3.5</v>
      </c>
    </row>
    <row r="287" spans="1:3" x14ac:dyDescent="0.35">
      <c r="A287" s="111">
        <v>44274</v>
      </c>
      <c r="B287" s="49">
        <v>4.58</v>
      </c>
      <c r="C287" s="49">
        <v>3.5</v>
      </c>
    </row>
    <row r="288" spans="1:3" x14ac:dyDescent="0.35">
      <c r="A288" s="111">
        <v>44278</v>
      </c>
      <c r="B288" s="49">
        <v>5.19</v>
      </c>
      <c r="C288" s="49">
        <v>3.5</v>
      </c>
    </row>
    <row r="289" spans="1:3" x14ac:dyDescent="0.35">
      <c r="A289" s="111">
        <v>44279</v>
      </c>
      <c r="B289" s="49">
        <v>6.69</v>
      </c>
      <c r="C289" s="49">
        <v>3.5</v>
      </c>
    </row>
    <row r="290" spans="1:3" x14ac:dyDescent="0.35">
      <c r="A290" s="111">
        <v>44280</v>
      </c>
      <c r="B290" s="49">
        <v>6.01</v>
      </c>
      <c r="C290" s="49">
        <v>3.5</v>
      </c>
    </row>
    <row r="291" spans="1:3" x14ac:dyDescent="0.35">
      <c r="A291" s="111">
        <v>44281</v>
      </c>
      <c r="B291" s="49">
        <v>5.66</v>
      </c>
      <c r="C291" s="49">
        <v>3.5</v>
      </c>
    </row>
    <row r="292" spans="1:3" x14ac:dyDescent="0.35">
      <c r="A292" s="111">
        <v>44284</v>
      </c>
      <c r="B292" s="49">
        <v>6.18</v>
      </c>
      <c r="C292" s="49">
        <v>3.5</v>
      </c>
    </row>
    <row r="293" spans="1:3" x14ac:dyDescent="0.35">
      <c r="A293" s="111">
        <v>44285</v>
      </c>
      <c r="B293" s="49">
        <v>5.75</v>
      </c>
      <c r="C293" s="49">
        <v>3.5</v>
      </c>
    </row>
    <row r="294" spans="1:3" x14ac:dyDescent="0.35">
      <c r="A294" s="111">
        <v>44286</v>
      </c>
      <c r="B294" s="49">
        <v>5.91</v>
      </c>
      <c r="C294" s="49">
        <v>3.5</v>
      </c>
    </row>
    <row r="295" spans="1:3" x14ac:dyDescent="0.35">
      <c r="A295" s="111">
        <v>44287</v>
      </c>
      <c r="B295" s="49">
        <v>5.62</v>
      </c>
      <c r="C295" s="49">
        <v>3.5</v>
      </c>
    </row>
    <row r="296" spans="1:3" x14ac:dyDescent="0.35">
      <c r="A296" s="111">
        <v>44292</v>
      </c>
      <c r="B296" s="49">
        <v>4.7</v>
      </c>
      <c r="C296" s="49">
        <v>3.5</v>
      </c>
    </row>
    <row r="298" spans="1:3" x14ac:dyDescent="0.35">
      <c r="A298" s="110" t="s">
        <v>7</v>
      </c>
    </row>
  </sheetData>
  <hyperlinks>
    <hyperlink ref="E19" location="Contents!A1" display="Contents!A1"/>
  </hyperlink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4"/>
  <sheetViews>
    <sheetView showGridLines="0" zoomScaleNormal="100" workbookViewId="0">
      <selection activeCell="A87" sqref="A87"/>
    </sheetView>
  </sheetViews>
  <sheetFormatPr defaultRowHeight="14.5" x14ac:dyDescent="0.35"/>
  <cols>
    <col min="1" max="1" width="11.26953125" style="70" customWidth="1"/>
    <col min="2" max="2" width="17.1796875" style="70" customWidth="1"/>
    <col min="3" max="3" width="14.26953125" style="70" customWidth="1"/>
    <col min="4" max="4" width="8.81640625" bestFit="1" customWidth="1"/>
    <col min="5" max="5" width="10.81640625" bestFit="1" customWidth="1"/>
    <col min="6" max="6" width="8.1796875" bestFit="1" customWidth="1"/>
    <col min="7" max="7" width="20.81640625" bestFit="1" customWidth="1"/>
    <col min="8" max="8" width="17.1796875" bestFit="1" customWidth="1"/>
  </cols>
  <sheetData>
    <row r="1" spans="1:13" x14ac:dyDescent="0.35">
      <c r="A1" s="71" t="str">
        <f xml:space="preserve"> CONCATENATE("Box 7.1 ",Contents!D21)</f>
        <v>Box 7.1 TFP growth</v>
      </c>
      <c r="B1" s="71"/>
      <c r="C1" s="71"/>
    </row>
    <row r="2" spans="1:13" s="32" customFormat="1" x14ac:dyDescent="0.35">
      <c r="A2" s="71"/>
      <c r="B2" s="71"/>
      <c r="C2" s="71"/>
    </row>
    <row r="3" spans="1:13" s="74" customFormat="1" ht="35.25" customHeight="1" x14ac:dyDescent="0.35">
      <c r="A3" s="102" t="s">
        <v>19</v>
      </c>
      <c r="B3" s="107" t="s">
        <v>18</v>
      </c>
      <c r="C3" s="107" t="s">
        <v>20</v>
      </c>
      <c r="D3" s="73"/>
      <c r="E3" s="73"/>
      <c r="F3" s="73"/>
      <c r="G3" s="73"/>
      <c r="H3" s="73"/>
    </row>
    <row r="4" spans="1:13" x14ac:dyDescent="0.35">
      <c r="A4" s="32" t="s">
        <v>132</v>
      </c>
      <c r="B4" s="9">
        <v>4.3620987754794838</v>
      </c>
      <c r="C4" s="5">
        <v>1.4222398332879289</v>
      </c>
      <c r="E4" s="31"/>
      <c r="F4" s="31"/>
      <c r="G4" s="31"/>
      <c r="H4" s="31"/>
    </row>
    <row r="5" spans="1:13" x14ac:dyDescent="0.35">
      <c r="A5" s="32" t="s">
        <v>133</v>
      </c>
      <c r="B5" s="9">
        <v>4.4535631877163695</v>
      </c>
      <c r="C5" s="5">
        <v>1.4222398332879289</v>
      </c>
      <c r="E5" s="31"/>
      <c r="F5" s="31"/>
      <c r="G5" s="31"/>
      <c r="H5" s="31"/>
      <c r="J5" s="32"/>
    </row>
    <row r="6" spans="1:13" x14ac:dyDescent="0.35">
      <c r="A6" s="32" t="s">
        <v>134</v>
      </c>
      <c r="B6" s="9">
        <v>4.118960521997117</v>
      </c>
      <c r="C6" s="5">
        <v>1.4222398332879289</v>
      </c>
      <c r="E6" s="31"/>
      <c r="F6" s="31"/>
      <c r="G6" s="31"/>
      <c r="H6" s="31"/>
      <c r="J6" s="32"/>
    </row>
    <row r="7" spans="1:13" x14ac:dyDescent="0.35">
      <c r="A7" s="32" t="s">
        <v>135</v>
      </c>
      <c r="B7" s="9">
        <v>3.760816970684866</v>
      </c>
      <c r="C7" s="5">
        <v>1.4222398332879289</v>
      </c>
      <c r="E7" s="31"/>
      <c r="F7" s="31"/>
      <c r="G7" s="31"/>
      <c r="H7" s="31"/>
      <c r="J7" s="32"/>
    </row>
    <row r="8" spans="1:13" x14ac:dyDescent="0.35">
      <c r="A8" s="32" t="s">
        <v>136</v>
      </c>
      <c r="B8" s="9">
        <v>3.3047300718656025</v>
      </c>
      <c r="C8" s="5">
        <v>1.4222398332879289</v>
      </c>
      <c r="E8" s="31"/>
      <c r="F8" s="31"/>
      <c r="G8" s="31"/>
      <c r="H8" s="31"/>
      <c r="J8" s="32"/>
    </row>
    <row r="9" spans="1:13" x14ac:dyDescent="0.35">
      <c r="A9" s="32" t="s">
        <v>137</v>
      </c>
      <c r="B9" s="9">
        <v>2.9086193872208455</v>
      </c>
      <c r="C9" s="5">
        <v>1.4222398332879289</v>
      </c>
      <c r="E9" s="31"/>
      <c r="F9" s="31"/>
      <c r="G9" s="31"/>
      <c r="H9" s="31"/>
      <c r="J9" s="32"/>
    </row>
    <row r="10" spans="1:13" x14ac:dyDescent="0.35">
      <c r="A10" s="32" t="s">
        <v>138</v>
      </c>
      <c r="B10" s="9">
        <v>2.1178671604735522</v>
      </c>
      <c r="C10" s="5">
        <v>1.4222398332879289</v>
      </c>
      <c r="E10" s="31"/>
      <c r="F10" s="31"/>
      <c r="G10" s="31"/>
      <c r="H10" s="31"/>
      <c r="J10" s="32"/>
    </row>
    <row r="11" spans="1:13" x14ac:dyDescent="0.35">
      <c r="A11" s="32" t="s">
        <v>139</v>
      </c>
      <c r="B11" s="9">
        <v>1.8434130462318565</v>
      </c>
      <c r="C11" s="5">
        <v>1.4222398332879289</v>
      </c>
      <c r="E11" s="31"/>
      <c r="F11" s="31"/>
      <c r="G11" s="31"/>
      <c r="H11" s="31"/>
      <c r="J11" s="32"/>
    </row>
    <row r="12" spans="1:13" x14ac:dyDescent="0.35">
      <c r="A12" s="32" t="s">
        <v>140</v>
      </c>
      <c r="B12" s="9">
        <v>2.2966833483388349</v>
      </c>
      <c r="C12" s="5">
        <v>1.4222398332879289</v>
      </c>
      <c r="J12" s="32"/>
    </row>
    <row r="13" spans="1:13" x14ac:dyDescent="0.35">
      <c r="A13" s="32" t="s">
        <v>141</v>
      </c>
      <c r="B13" s="9">
        <v>2.9266929408568121</v>
      </c>
      <c r="C13" s="5">
        <v>1.4222398332879289</v>
      </c>
      <c r="J13" s="32"/>
    </row>
    <row r="14" spans="1:13" x14ac:dyDescent="0.35">
      <c r="A14" s="32" t="s">
        <v>142</v>
      </c>
      <c r="B14" s="9">
        <v>3.3217549181398631</v>
      </c>
      <c r="C14" s="5">
        <v>1.4222398332879289</v>
      </c>
      <c r="E14" s="32"/>
      <c r="F14" s="32"/>
      <c r="G14" s="32"/>
      <c r="H14" s="32"/>
      <c r="I14" s="32"/>
      <c r="J14" s="32"/>
      <c r="K14" s="32"/>
      <c r="L14" s="32"/>
      <c r="M14" s="32"/>
    </row>
    <row r="15" spans="1:13" x14ac:dyDescent="0.35">
      <c r="A15" s="32" t="s">
        <v>143</v>
      </c>
      <c r="B15" s="9">
        <v>3.2710565514695755</v>
      </c>
      <c r="C15" s="5">
        <v>1.4222398332879289</v>
      </c>
      <c r="J15" s="32"/>
    </row>
    <row r="16" spans="1:13" x14ac:dyDescent="0.35">
      <c r="A16" s="32" t="s">
        <v>144</v>
      </c>
      <c r="B16" s="9">
        <v>2.604644863941008</v>
      </c>
      <c r="C16" s="5">
        <v>1.4222398332879289</v>
      </c>
      <c r="J16" s="32"/>
    </row>
    <row r="17" spans="1:13" x14ac:dyDescent="0.35">
      <c r="A17" s="32" t="s">
        <v>145</v>
      </c>
      <c r="B17" s="9">
        <v>1.6564564327532949</v>
      </c>
      <c r="C17" s="5">
        <v>1.4222398332879289</v>
      </c>
      <c r="J17" s="32"/>
    </row>
    <row r="18" spans="1:13" x14ac:dyDescent="0.35">
      <c r="A18" s="32" t="s">
        <v>146</v>
      </c>
      <c r="B18" s="9">
        <v>1.4940109326007533</v>
      </c>
      <c r="C18" s="5">
        <v>1.4222398332879289</v>
      </c>
      <c r="J18" s="32"/>
    </row>
    <row r="19" spans="1:13" x14ac:dyDescent="0.35">
      <c r="A19" s="32" t="s">
        <v>147</v>
      </c>
      <c r="B19" s="9">
        <v>1.094213224774232</v>
      </c>
      <c r="C19" s="5">
        <v>1.4222398332879289</v>
      </c>
      <c r="J19" s="32"/>
    </row>
    <row r="20" spans="1:13" x14ac:dyDescent="0.35">
      <c r="A20" s="32" t="s">
        <v>148</v>
      </c>
      <c r="B20" s="9">
        <v>2.0628184138933303</v>
      </c>
      <c r="C20" s="5">
        <v>1.4222398332879289</v>
      </c>
      <c r="J20" s="32"/>
    </row>
    <row r="21" spans="1:13" s="32" customFormat="1" x14ac:dyDescent="0.35">
      <c r="A21" s="32" t="s">
        <v>149</v>
      </c>
      <c r="B21" s="9">
        <v>2.8078363419149266</v>
      </c>
      <c r="C21" s="5">
        <v>1.4222398332879289</v>
      </c>
      <c r="E21" s="3" t="s">
        <v>8</v>
      </c>
      <c r="F21"/>
      <c r="G21"/>
      <c r="H21"/>
      <c r="I21"/>
      <c r="K21"/>
      <c r="L21"/>
      <c r="M21"/>
    </row>
    <row r="22" spans="1:13" x14ac:dyDescent="0.35">
      <c r="A22" s="32" t="s">
        <v>150</v>
      </c>
      <c r="B22" s="9">
        <v>3.9248907558181001</v>
      </c>
      <c r="C22" s="5">
        <v>1.4222398332879289</v>
      </c>
      <c r="F22" s="32"/>
      <c r="G22" s="32"/>
      <c r="H22" s="32"/>
      <c r="I22" s="32"/>
      <c r="J22" s="32"/>
      <c r="K22" s="32"/>
      <c r="L22" s="32"/>
      <c r="M22" s="32"/>
    </row>
    <row r="23" spans="1:13" x14ac:dyDescent="0.35">
      <c r="A23" s="32" t="s">
        <v>151</v>
      </c>
      <c r="B23" s="9">
        <v>4.0070987353834076</v>
      </c>
      <c r="C23" s="5">
        <v>1.4222398332879289</v>
      </c>
      <c r="E23" s="32"/>
      <c r="J23" s="32"/>
    </row>
    <row r="24" spans="1:13" x14ac:dyDescent="0.35">
      <c r="A24" s="32" t="s">
        <v>152</v>
      </c>
      <c r="B24" s="9">
        <v>3.165185765464984</v>
      </c>
      <c r="C24" s="5">
        <v>1.4222398332879289</v>
      </c>
      <c r="J24" s="32"/>
    </row>
    <row r="25" spans="1:13" x14ac:dyDescent="0.35">
      <c r="A25" s="32" t="s">
        <v>153</v>
      </c>
      <c r="B25" s="9">
        <v>3.3235980184691094</v>
      </c>
      <c r="C25" s="5">
        <v>1.4222398332879289</v>
      </c>
      <c r="J25" s="32"/>
    </row>
    <row r="26" spans="1:13" x14ac:dyDescent="0.35">
      <c r="A26" s="32" t="s">
        <v>154</v>
      </c>
      <c r="B26" s="9">
        <v>2.6097593334904579</v>
      </c>
      <c r="C26" s="5">
        <v>1.4222398332879289</v>
      </c>
      <c r="J26" s="32"/>
    </row>
    <row r="27" spans="1:13" x14ac:dyDescent="0.35">
      <c r="A27" s="32" t="s">
        <v>155</v>
      </c>
      <c r="B27" s="9">
        <v>2.4342658896589819</v>
      </c>
      <c r="C27" s="5">
        <v>1.4222398332879289</v>
      </c>
      <c r="J27" s="32"/>
    </row>
    <row r="28" spans="1:13" x14ac:dyDescent="0.35">
      <c r="A28" s="32" t="s">
        <v>156</v>
      </c>
      <c r="B28" s="9">
        <v>2.4670192402638902</v>
      </c>
      <c r="C28" s="5">
        <v>1.4222398332879289</v>
      </c>
      <c r="J28" s="32"/>
    </row>
    <row r="29" spans="1:13" x14ac:dyDescent="0.35">
      <c r="A29" s="32" t="s">
        <v>157</v>
      </c>
      <c r="B29" s="9">
        <v>2.5458216913587295</v>
      </c>
      <c r="C29" s="5">
        <v>1.4222398332879289</v>
      </c>
      <c r="J29" s="32"/>
    </row>
    <row r="30" spans="1:13" x14ac:dyDescent="0.35">
      <c r="A30" s="32" t="s">
        <v>158</v>
      </c>
      <c r="B30" s="9">
        <v>2.8419787931897034</v>
      </c>
      <c r="C30" s="5">
        <v>1.4222398332879289</v>
      </c>
      <c r="J30" s="32"/>
    </row>
    <row r="31" spans="1:13" x14ac:dyDescent="0.35">
      <c r="A31" s="32" t="s">
        <v>159</v>
      </c>
      <c r="B31" s="9">
        <v>3.5179303614552015</v>
      </c>
      <c r="C31" s="5">
        <v>1.4222398332879289</v>
      </c>
      <c r="J31" s="32"/>
    </row>
    <row r="32" spans="1:13" x14ac:dyDescent="0.35">
      <c r="A32" s="32" t="s">
        <v>160</v>
      </c>
      <c r="B32" s="9">
        <v>3.6460824385136537</v>
      </c>
      <c r="C32" s="5">
        <v>1.4222398332879289</v>
      </c>
      <c r="J32" s="32"/>
    </row>
    <row r="33" spans="1:10" x14ac:dyDescent="0.35">
      <c r="A33" s="32" t="s">
        <v>161</v>
      </c>
      <c r="B33" s="9">
        <v>2.1856841744993583</v>
      </c>
      <c r="C33" s="5">
        <v>1.4222398332879289</v>
      </c>
      <c r="J33" s="32"/>
    </row>
    <row r="34" spans="1:10" x14ac:dyDescent="0.35">
      <c r="A34" s="32" t="s">
        <v>162</v>
      </c>
      <c r="B34" s="9">
        <v>1.4155524140728959</v>
      </c>
      <c r="C34" s="5">
        <v>1.4222398332879289</v>
      </c>
      <c r="J34" s="32"/>
    </row>
    <row r="35" spans="1:10" x14ac:dyDescent="0.35">
      <c r="A35" s="32" t="s">
        <v>163</v>
      </c>
      <c r="B35" s="9">
        <v>1.1637916423067995</v>
      </c>
      <c r="C35" s="5">
        <v>1.4222398332879289</v>
      </c>
      <c r="J35" s="32"/>
    </row>
    <row r="36" spans="1:10" x14ac:dyDescent="0.35">
      <c r="A36" s="32" t="s">
        <v>164</v>
      </c>
      <c r="B36" s="9">
        <v>7.2907916520658311</v>
      </c>
      <c r="C36" s="5">
        <v>1.4222398332879289</v>
      </c>
      <c r="J36" s="32"/>
    </row>
    <row r="37" spans="1:10" x14ac:dyDescent="0.35">
      <c r="A37" s="32" t="s">
        <v>165</v>
      </c>
      <c r="B37" s="9">
        <v>7.9502556119499967</v>
      </c>
      <c r="C37" s="5">
        <v>1.4222398332879289</v>
      </c>
      <c r="J37" s="32"/>
    </row>
    <row r="38" spans="1:10" x14ac:dyDescent="0.35">
      <c r="A38" s="32" t="s">
        <v>166</v>
      </c>
      <c r="B38" s="9">
        <v>6.9362284180790379</v>
      </c>
      <c r="C38" s="5">
        <v>1.4222398332879289</v>
      </c>
      <c r="J38" s="32"/>
    </row>
    <row r="39" spans="1:10" x14ac:dyDescent="0.35">
      <c r="A39" s="32" t="s">
        <v>167</v>
      </c>
      <c r="B39" s="9">
        <v>4.9019372414351059</v>
      </c>
      <c r="C39" s="5">
        <v>1.4222398332879289</v>
      </c>
      <c r="J39" s="32"/>
    </row>
    <row r="40" spans="1:10" x14ac:dyDescent="0.35">
      <c r="A40" s="32" t="s">
        <v>168</v>
      </c>
      <c r="B40" s="9">
        <v>-4.1118143031113945</v>
      </c>
      <c r="C40" s="5">
        <v>1.4222398332879289</v>
      </c>
      <c r="J40" s="32"/>
    </row>
    <row r="41" spans="1:10" x14ac:dyDescent="0.35">
      <c r="A41" s="32" t="s">
        <v>169</v>
      </c>
      <c r="B41" s="9">
        <v>-5.3792541954296951</v>
      </c>
      <c r="C41" s="5">
        <v>1.4222398332879289</v>
      </c>
      <c r="J41" s="32"/>
    </row>
    <row r="42" spans="1:10" x14ac:dyDescent="0.35">
      <c r="A42" s="32" t="s">
        <v>170</v>
      </c>
      <c r="B42" s="9">
        <v>-5.0676929185653696</v>
      </c>
      <c r="C42" s="5">
        <v>1.4222398332879289</v>
      </c>
      <c r="J42" s="32"/>
    </row>
    <row r="43" spans="1:10" x14ac:dyDescent="0.35">
      <c r="A43" s="32" t="s">
        <v>171</v>
      </c>
      <c r="B43" s="9">
        <v>-3.6273772614535238</v>
      </c>
      <c r="C43" s="5">
        <v>1.4222398332879289</v>
      </c>
      <c r="J43" s="32"/>
    </row>
    <row r="44" spans="1:10" x14ac:dyDescent="0.35">
      <c r="A44" s="32" t="s">
        <v>172</v>
      </c>
      <c r="B44" s="9">
        <v>-0.6599052108276271</v>
      </c>
      <c r="C44" s="5">
        <v>1.4222398332879289</v>
      </c>
      <c r="J44" s="32"/>
    </row>
    <row r="45" spans="1:10" x14ac:dyDescent="0.35">
      <c r="A45" s="32" t="s">
        <v>173</v>
      </c>
      <c r="B45" s="9">
        <v>0.38799578406976121</v>
      </c>
      <c r="C45" s="5">
        <v>1.4222398332879289</v>
      </c>
      <c r="J45" s="32"/>
    </row>
    <row r="46" spans="1:10" x14ac:dyDescent="0.35">
      <c r="A46" s="32" t="s">
        <v>174</v>
      </c>
      <c r="B46" s="9">
        <v>1.3509503594755445</v>
      </c>
      <c r="C46" s="5">
        <v>1.4222398332879289</v>
      </c>
      <c r="J46" s="32"/>
    </row>
    <row r="47" spans="1:10" x14ac:dyDescent="0.35">
      <c r="A47" s="32" t="s">
        <v>175</v>
      </c>
      <c r="B47" s="9">
        <v>1.9821380583692427</v>
      </c>
      <c r="C47" s="5">
        <v>1.4222398332879289</v>
      </c>
      <c r="J47" s="32"/>
    </row>
    <row r="48" spans="1:10" x14ac:dyDescent="0.35">
      <c r="A48" s="32" t="s">
        <v>176</v>
      </c>
      <c r="B48" s="9">
        <v>1.7808165977700519</v>
      </c>
      <c r="C48" s="5">
        <v>1.4222398332879289</v>
      </c>
      <c r="J48" s="32"/>
    </row>
    <row r="49" spans="1:10" x14ac:dyDescent="0.35">
      <c r="A49" s="32" t="s">
        <v>177</v>
      </c>
      <c r="B49" s="9">
        <v>1.7801866315028558</v>
      </c>
      <c r="C49" s="5">
        <v>1.4222398332879289</v>
      </c>
      <c r="J49" s="32"/>
    </row>
    <row r="50" spans="1:10" x14ac:dyDescent="0.35">
      <c r="A50" s="32" t="s">
        <v>178</v>
      </c>
      <c r="B50" s="9">
        <v>0.88153891449913591</v>
      </c>
      <c r="C50" s="5">
        <v>1.4222398332879289</v>
      </c>
      <c r="J50" s="32"/>
    </row>
    <row r="51" spans="1:10" x14ac:dyDescent="0.35">
      <c r="A51" s="32" t="s">
        <v>179</v>
      </c>
      <c r="B51" s="9">
        <v>0.4396291607488223</v>
      </c>
      <c r="C51" s="5">
        <v>1.4222398332879289</v>
      </c>
      <c r="J51" s="32"/>
    </row>
    <row r="52" spans="1:10" x14ac:dyDescent="0.35">
      <c r="A52" s="32" t="s">
        <v>180</v>
      </c>
      <c r="B52" s="9">
        <v>-6.8547333173030189E-2</v>
      </c>
      <c r="C52" s="5">
        <v>1.4222398332879289</v>
      </c>
      <c r="J52" s="32"/>
    </row>
    <row r="53" spans="1:10" x14ac:dyDescent="0.35">
      <c r="A53" s="32" t="s">
        <v>181</v>
      </c>
      <c r="B53" s="9">
        <v>0.26943857212198274</v>
      </c>
      <c r="C53" s="5">
        <v>1.4222398332879289</v>
      </c>
      <c r="J53" s="32"/>
    </row>
    <row r="54" spans="1:10" x14ac:dyDescent="0.35">
      <c r="A54" s="32" t="s">
        <v>182</v>
      </c>
      <c r="B54" s="9">
        <v>0.3356092367984953</v>
      </c>
      <c r="C54" s="5">
        <v>1.4222398332879289</v>
      </c>
      <c r="J54" s="32"/>
    </row>
    <row r="55" spans="1:10" x14ac:dyDescent="0.35">
      <c r="A55" s="32" t="s">
        <v>183</v>
      </c>
      <c r="B55" s="9">
        <v>7.9288208526384629E-2</v>
      </c>
      <c r="C55" s="5">
        <v>1.4222398332879289</v>
      </c>
      <c r="J55" s="32"/>
    </row>
    <row r="56" spans="1:10" x14ac:dyDescent="0.35">
      <c r="A56" s="32" t="s">
        <v>184</v>
      </c>
      <c r="B56" s="9">
        <v>9.8499634085102983E-2</v>
      </c>
      <c r="C56" s="5">
        <v>1.4222398332879289</v>
      </c>
      <c r="J56" s="32"/>
    </row>
    <row r="57" spans="1:10" x14ac:dyDescent="0.35">
      <c r="A57" s="32" t="s">
        <v>185</v>
      </c>
      <c r="B57" s="9">
        <v>0.20702949900743839</v>
      </c>
      <c r="C57" s="5">
        <v>1.4222398332879289</v>
      </c>
      <c r="J57" s="32"/>
    </row>
    <row r="58" spans="1:10" x14ac:dyDescent="0.35">
      <c r="A58" s="32" t="s">
        <v>186</v>
      </c>
      <c r="B58" s="9">
        <v>0.38516401940706935</v>
      </c>
      <c r="C58" s="5">
        <v>1.4222398332879289</v>
      </c>
      <c r="J58" s="32"/>
    </row>
    <row r="59" spans="1:10" x14ac:dyDescent="0.35">
      <c r="A59" s="32" t="s">
        <v>187</v>
      </c>
      <c r="B59" s="9">
        <v>1.1980140655744487</v>
      </c>
      <c r="C59" s="5">
        <v>1.4222398332879289</v>
      </c>
      <c r="J59" s="32"/>
    </row>
    <row r="60" spans="1:10" x14ac:dyDescent="0.35">
      <c r="A60" s="32" t="s">
        <v>188</v>
      </c>
      <c r="B60" s="9">
        <v>0.37334201066161476</v>
      </c>
      <c r="C60" s="5">
        <v>1.4222398332879289</v>
      </c>
      <c r="J60" s="32"/>
    </row>
    <row r="61" spans="1:10" x14ac:dyDescent="0.35">
      <c r="A61" s="32" t="s">
        <v>189</v>
      </c>
      <c r="B61" s="9">
        <v>-0.38089046365736845</v>
      </c>
      <c r="C61" s="5">
        <v>1.4222398332879289</v>
      </c>
      <c r="J61" s="32"/>
    </row>
    <row r="62" spans="1:10" x14ac:dyDescent="0.35">
      <c r="A62" s="32" t="s">
        <v>190</v>
      </c>
      <c r="B62" s="9">
        <v>-0.2099582154034163</v>
      </c>
      <c r="C62" s="5">
        <v>1.4222398332879289</v>
      </c>
      <c r="J62" s="32"/>
    </row>
    <row r="63" spans="1:10" x14ac:dyDescent="0.35">
      <c r="A63" s="32" t="s">
        <v>191</v>
      </c>
      <c r="B63" s="9">
        <v>-0.44752421098644968</v>
      </c>
      <c r="C63" s="5">
        <v>1.4222398332879289</v>
      </c>
      <c r="J63" s="32"/>
    </row>
    <row r="64" spans="1:10" x14ac:dyDescent="0.35">
      <c r="A64" s="32" t="s">
        <v>192</v>
      </c>
      <c r="B64" s="9">
        <v>0.25784147563603366</v>
      </c>
      <c r="C64" s="5">
        <v>1.4222398332879289</v>
      </c>
      <c r="J64" s="32"/>
    </row>
    <row r="65" spans="1:10" x14ac:dyDescent="0.35">
      <c r="A65" s="32" t="s">
        <v>193</v>
      </c>
      <c r="B65" s="9">
        <v>-0.49085431150169834</v>
      </c>
      <c r="C65" s="5">
        <v>1.4222398332879289</v>
      </c>
      <c r="J65" s="32"/>
    </row>
    <row r="66" spans="1:10" x14ac:dyDescent="0.35">
      <c r="A66" s="32" t="s">
        <v>194</v>
      </c>
      <c r="B66" s="9">
        <v>-1.1383498404722525</v>
      </c>
      <c r="C66" s="5">
        <v>1.4222398332879289</v>
      </c>
      <c r="J66" s="32"/>
    </row>
    <row r="67" spans="1:10" x14ac:dyDescent="0.35">
      <c r="A67" s="32" t="s">
        <v>195</v>
      </c>
      <c r="B67" s="9">
        <v>-1.9857607339600514</v>
      </c>
      <c r="C67" s="5">
        <v>1.4222398332879289</v>
      </c>
      <c r="J67" s="32"/>
    </row>
    <row r="68" spans="1:10" x14ac:dyDescent="0.35">
      <c r="A68" s="32" t="s">
        <v>196</v>
      </c>
      <c r="B68" s="9">
        <v>-2.4604152065089147</v>
      </c>
      <c r="C68" s="5">
        <v>1.4222398332879289</v>
      </c>
      <c r="J68" s="32"/>
    </row>
    <row r="69" spans="1:10" x14ac:dyDescent="0.35">
      <c r="A69" s="32" t="s">
        <v>197</v>
      </c>
      <c r="B69" s="9">
        <v>-1.0498510819388795</v>
      </c>
      <c r="C69" s="5">
        <v>1.4222398332879289</v>
      </c>
      <c r="J69" s="32"/>
    </row>
    <row r="70" spans="1:10" x14ac:dyDescent="0.35">
      <c r="A70" s="32" t="s">
        <v>198</v>
      </c>
      <c r="B70" s="9">
        <v>-0.62117350907852087</v>
      </c>
      <c r="C70" s="5">
        <v>1.4222398332879289</v>
      </c>
      <c r="J70" s="32"/>
    </row>
    <row r="71" spans="1:10" x14ac:dyDescent="0.35">
      <c r="A71" s="32" t="s">
        <v>199</v>
      </c>
      <c r="B71" s="9">
        <v>-0.58049212391589888</v>
      </c>
      <c r="C71" s="5">
        <v>1.4222398332879289</v>
      </c>
      <c r="J71" s="32"/>
    </row>
    <row r="72" spans="1:10" x14ac:dyDescent="0.35">
      <c r="A72" s="32" t="s">
        <v>200</v>
      </c>
      <c r="B72" s="9">
        <v>-0.3440256958694321</v>
      </c>
      <c r="C72" s="5">
        <v>1.4222398332879289</v>
      </c>
      <c r="J72" s="32"/>
    </row>
    <row r="73" spans="1:10" x14ac:dyDescent="0.35">
      <c r="A73" s="32" t="s">
        <v>201</v>
      </c>
      <c r="B73" s="9">
        <v>-0.42343532765614089</v>
      </c>
      <c r="C73" s="5">
        <v>1.4222398332879289</v>
      </c>
      <c r="J73" s="32"/>
    </row>
    <row r="74" spans="1:10" x14ac:dyDescent="0.35">
      <c r="A74" s="32" t="s">
        <v>202</v>
      </c>
      <c r="B74" s="9">
        <v>0.12556061110755579</v>
      </c>
      <c r="C74" s="5">
        <v>1.4222398332879289</v>
      </c>
      <c r="J74" s="32"/>
    </row>
    <row r="75" spans="1:10" x14ac:dyDescent="0.35">
      <c r="A75" s="32" t="s">
        <v>203</v>
      </c>
      <c r="B75" s="9">
        <v>0.90102792997286407</v>
      </c>
      <c r="C75" s="5">
        <v>1.4222398332879289</v>
      </c>
      <c r="J75" s="32"/>
    </row>
    <row r="76" spans="1:10" x14ac:dyDescent="0.35">
      <c r="A76" s="32" t="s">
        <v>204</v>
      </c>
      <c r="B76" s="9">
        <v>0.26808299174707617</v>
      </c>
      <c r="C76" s="5">
        <v>1.4222398332879289</v>
      </c>
      <c r="J76" s="32"/>
    </row>
    <row r="77" spans="1:10" x14ac:dyDescent="0.35">
      <c r="A77" s="32" t="s">
        <v>205</v>
      </c>
      <c r="B77" s="9">
        <v>-0.53709251558642368</v>
      </c>
      <c r="C77" s="5">
        <v>1.4222398332879289</v>
      </c>
      <c r="J77" s="32"/>
    </row>
    <row r="78" spans="1:10" x14ac:dyDescent="0.35">
      <c r="A78" s="32" t="s">
        <v>206</v>
      </c>
      <c r="B78" s="9">
        <v>-0.62653330428534826</v>
      </c>
      <c r="C78" s="5">
        <v>1.4222398332879289</v>
      </c>
      <c r="J78" s="32"/>
    </row>
    <row r="79" spans="1:10" x14ac:dyDescent="0.35">
      <c r="A79" s="32" t="s">
        <v>207</v>
      </c>
      <c r="B79" s="9">
        <v>-0.93839652743278323</v>
      </c>
      <c r="C79" s="5">
        <v>1.4222398332879289</v>
      </c>
      <c r="J79" s="32"/>
    </row>
    <row r="80" spans="1:10" x14ac:dyDescent="0.35">
      <c r="A80" s="32" t="s">
        <v>208</v>
      </c>
      <c r="B80" s="9">
        <v>-0.90576148724862415</v>
      </c>
      <c r="C80" s="5">
        <v>1.4222398332879289</v>
      </c>
      <c r="J80" s="32"/>
    </row>
    <row r="81" spans="1:10" x14ac:dyDescent="0.35">
      <c r="A81" s="32" t="s">
        <v>209</v>
      </c>
      <c r="B81" s="9">
        <v>0.16348204089602358</v>
      </c>
      <c r="C81" s="5">
        <v>1.4222398332879289</v>
      </c>
      <c r="J81" s="32"/>
    </row>
    <row r="82" spans="1:10" x14ac:dyDescent="0.35">
      <c r="A82" s="32" t="s">
        <v>210</v>
      </c>
      <c r="B82" s="9">
        <v>-0.66068755533955636</v>
      </c>
      <c r="C82" s="5">
        <v>1.4222398332879289</v>
      </c>
      <c r="J82" s="32"/>
    </row>
    <row r="83" spans="1:10" x14ac:dyDescent="0.35">
      <c r="A83" s="32" t="s">
        <v>211</v>
      </c>
      <c r="B83" s="9">
        <v>-1.3541539239960709</v>
      </c>
      <c r="C83" s="5">
        <v>1.4222398332879289</v>
      </c>
      <c r="J83" s="32"/>
    </row>
    <row r="84" spans="1:10" x14ac:dyDescent="0.35">
      <c r="A84" s="32" t="s">
        <v>212</v>
      </c>
      <c r="B84" s="9">
        <v>-0.91835849764498878</v>
      </c>
      <c r="C84" s="5">
        <v>1.4222398332879289</v>
      </c>
      <c r="J84" s="32"/>
    </row>
    <row r="85" spans="1:10" x14ac:dyDescent="0.35">
      <c r="A85" s="32" t="s">
        <v>213</v>
      </c>
      <c r="B85" s="9">
        <v>-1.6011149170862549</v>
      </c>
      <c r="C85" s="5">
        <v>1.4222398332879289</v>
      </c>
      <c r="J85" s="32"/>
    </row>
    <row r="86" spans="1:10" x14ac:dyDescent="0.35">
      <c r="A86" s="32" t="s">
        <v>214</v>
      </c>
      <c r="B86" s="9">
        <v>-1.9217368862391671</v>
      </c>
      <c r="C86" s="5">
        <v>1.4222398332879289</v>
      </c>
      <c r="J86" s="32"/>
    </row>
    <row r="87" spans="1:10" x14ac:dyDescent="0.35">
      <c r="A87" s="32" t="s">
        <v>215</v>
      </c>
      <c r="B87" s="72"/>
      <c r="C87" s="72"/>
      <c r="J87" s="32"/>
    </row>
    <row r="88" spans="1:10" x14ac:dyDescent="0.35">
      <c r="A88" s="72"/>
      <c r="B88" s="72"/>
      <c r="C88" s="72"/>
    </row>
    <row r="243" spans="4:4" x14ac:dyDescent="0.35">
      <c r="D243" s="13"/>
    </row>
    <row r="244" spans="4:4" x14ac:dyDescent="0.35">
      <c r="D244" s="13"/>
    </row>
  </sheetData>
  <hyperlinks>
    <hyperlink ref="E21" location="Contents!A1" display="Contents!A1"/>
  </hyperlinks>
  <pageMargins left="0.7" right="0.7" top="0.75" bottom="0.75" header="0.3" footer="0.3"/>
  <pageSetup orientation="portrait" horizontalDpi="300" verticalDpi="3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>
      <selection activeCell="E21" sqref="E21"/>
    </sheetView>
  </sheetViews>
  <sheetFormatPr defaultRowHeight="14.5" x14ac:dyDescent="0.35"/>
  <cols>
    <col min="1" max="1" width="21.453125" bestFit="1" customWidth="1"/>
    <col min="2" max="2" width="28.26953125" bestFit="1" customWidth="1"/>
    <col min="3" max="3" width="20.26953125" bestFit="1" customWidth="1"/>
  </cols>
  <sheetData>
    <row r="1" spans="1:8" x14ac:dyDescent="0.35">
      <c r="A1" s="22" t="str">
        <f xml:space="preserve"> CONCATENATE("Box 7.2 ",Contents!D22)</f>
        <v>Box 7.2 Benchmark TFP growth estimates</v>
      </c>
      <c r="B1" s="34"/>
    </row>
    <row r="2" spans="1:8" s="32" customFormat="1" x14ac:dyDescent="0.35">
      <c r="A2" s="34"/>
      <c r="B2" s="34"/>
    </row>
    <row r="3" spans="1:8" s="32" customFormat="1" x14ac:dyDescent="0.35">
      <c r="A3" s="34"/>
      <c r="B3" s="118" t="s">
        <v>33</v>
      </c>
      <c r="C3" s="118"/>
    </row>
    <row r="4" spans="1:8" x14ac:dyDescent="0.35">
      <c r="A4" s="34" t="s">
        <v>34</v>
      </c>
      <c r="B4" s="76" t="s">
        <v>31</v>
      </c>
      <c r="C4" s="76" t="s">
        <v>32</v>
      </c>
      <c r="D4" s="5"/>
      <c r="E4" s="5"/>
      <c r="F4" s="5"/>
      <c r="G4" s="5"/>
      <c r="H4" s="8"/>
    </row>
    <row r="5" spans="1:8" x14ac:dyDescent="0.35">
      <c r="A5" s="75" t="s">
        <v>21</v>
      </c>
      <c r="B5" s="48">
        <v>2.8</v>
      </c>
      <c r="C5" s="48">
        <v>-0.36</v>
      </c>
      <c r="D5" s="5"/>
      <c r="E5" s="5"/>
      <c r="F5" s="5"/>
      <c r="G5" s="5"/>
      <c r="H5" s="8"/>
    </row>
    <row r="6" spans="1:8" x14ac:dyDescent="0.35">
      <c r="A6" s="75" t="s">
        <v>22</v>
      </c>
      <c r="B6" s="48">
        <v>-0.8</v>
      </c>
      <c r="C6" s="48">
        <v>0.8652382451323426</v>
      </c>
      <c r="D6" s="5"/>
      <c r="E6" s="5"/>
      <c r="F6" s="5"/>
      <c r="G6" s="5"/>
      <c r="H6" s="8"/>
    </row>
    <row r="7" spans="1:8" x14ac:dyDescent="0.35">
      <c r="A7" s="75" t="s">
        <v>23</v>
      </c>
      <c r="B7" s="48">
        <v>-1.5021771785698657</v>
      </c>
      <c r="C7" s="48">
        <v>-2.2960501134449514</v>
      </c>
      <c r="D7" s="5"/>
      <c r="E7" s="5"/>
      <c r="F7" s="5"/>
      <c r="G7" s="5"/>
      <c r="H7" s="8"/>
    </row>
    <row r="8" spans="1:8" x14ac:dyDescent="0.35">
      <c r="A8" s="75" t="s">
        <v>24</v>
      </c>
      <c r="B8" s="48">
        <v>1.9831255535011156</v>
      </c>
      <c r="C8" s="48">
        <v>-0.44009002599781916</v>
      </c>
      <c r="D8" s="5"/>
      <c r="E8" s="5"/>
      <c r="F8" s="5"/>
      <c r="G8" s="5"/>
      <c r="H8" s="8"/>
    </row>
    <row r="9" spans="1:8" x14ac:dyDescent="0.35">
      <c r="A9" s="75" t="s">
        <v>25</v>
      </c>
      <c r="B9" s="48">
        <v>2.1138248220915541</v>
      </c>
      <c r="C9" s="48">
        <v>-4.8719034505253873</v>
      </c>
      <c r="D9" s="5"/>
      <c r="E9" s="5"/>
      <c r="F9" s="5"/>
      <c r="G9" s="5"/>
      <c r="H9" s="8"/>
    </row>
    <row r="10" spans="1:8" x14ac:dyDescent="0.35">
      <c r="A10" s="75" t="s">
        <v>26</v>
      </c>
      <c r="B10" s="48">
        <v>5.7747682999959542</v>
      </c>
      <c r="C10" s="48">
        <v>-2.8794020847453501</v>
      </c>
      <c r="D10" s="5"/>
      <c r="E10" s="5"/>
      <c r="F10" s="5"/>
      <c r="G10" s="5"/>
      <c r="H10" s="8"/>
    </row>
    <row r="11" spans="1:8" x14ac:dyDescent="0.35">
      <c r="A11" s="75" t="s">
        <v>27</v>
      </c>
      <c r="B11" s="48">
        <v>1.4647142406811511</v>
      </c>
      <c r="C11" s="48">
        <v>-0.94038808524126727</v>
      </c>
      <c r="D11" s="5"/>
      <c r="E11" s="5"/>
      <c r="F11" s="5"/>
      <c r="G11" s="5"/>
      <c r="H11" s="8"/>
    </row>
    <row r="12" spans="1:8" x14ac:dyDescent="0.35">
      <c r="A12" s="75" t="s">
        <v>28</v>
      </c>
      <c r="B12" s="48">
        <v>2.8244504527271448</v>
      </c>
      <c r="C12" s="48">
        <v>-2.2815705026995028</v>
      </c>
      <c r="D12" s="5"/>
      <c r="E12" s="5"/>
      <c r="F12" s="5"/>
      <c r="G12" s="5"/>
      <c r="H12" s="8"/>
    </row>
    <row r="13" spans="1:8" x14ac:dyDescent="0.35">
      <c r="A13" s="75" t="s">
        <v>29</v>
      </c>
      <c r="B13" s="48">
        <v>4.4464330217435748</v>
      </c>
      <c r="C13" s="48">
        <v>1.2695461629676441</v>
      </c>
    </row>
    <row r="14" spans="1:8" x14ac:dyDescent="0.35">
      <c r="A14" s="75" t="s">
        <v>30</v>
      </c>
      <c r="B14" s="48">
        <v>0.46518838327361717</v>
      </c>
      <c r="C14" s="48">
        <v>2.5191447038176825E-2</v>
      </c>
    </row>
    <row r="15" spans="1:8" x14ac:dyDescent="0.35">
      <c r="A15" s="34"/>
      <c r="B15" s="118"/>
      <c r="C15" s="118"/>
    </row>
    <row r="16" spans="1:8" x14ac:dyDescent="0.35">
      <c r="A16" s="7" t="s">
        <v>7</v>
      </c>
      <c r="B16" s="118"/>
      <c r="C16" s="118"/>
    </row>
    <row r="17" spans="1:5" x14ac:dyDescent="0.35">
      <c r="A17" s="34"/>
      <c r="B17" s="118"/>
      <c r="C17" s="118"/>
    </row>
    <row r="18" spans="1:5" x14ac:dyDescent="0.35">
      <c r="A18" s="34"/>
      <c r="B18" s="118"/>
      <c r="C18" s="118"/>
    </row>
    <row r="19" spans="1:5" x14ac:dyDescent="0.35">
      <c r="A19" s="34"/>
      <c r="B19" s="118"/>
      <c r="C19" s="118"/>
    </row>
    <row r="20" spans="1:5" x14ac:dyDescent="0.35">
      <c r="A20" s="34"/>
      <c r="B20" s="118"/>
      <c r="C20" s="118"/>
    </row>
    <row r="21" spans="1:5" x14ac:dyDescent="0.35">
      <c r="A21" s="34"/>
      <c r="B21" s="118"/>
      <c r="C21" s="118"/>
      <c r="E21" s="3" t="s">
        <v>8</v>
      </c>
    </row>
    <row r="22" spans="1:5" x14ac:dyDescent="0.35">
      <c r="A22" s="34"/>
      <c r="B22" s="118"/>
      <c r="C22" s="118"/>
    </row>
    <row r="23" spans="1:5" x14ac:dyDescent="0.35">
      <c r="A23" s="34"/>
      <c r="B23" s="118"/>
      <c r="C23" s="118"/>
    </row>
    <row r="24" spans="1:5" x14ac:dyDescent="0.35">
      <c r="A24" s="34"/>
      <c r="B24" s="118"/>
      <c r="C24" s="118"/>
    </row>
    <row r="25" spans="1:5" x14ac:dyDescent="0.35">
      <c r="A25" s="34"/>
      <c r="B25" s="118"/>
      <c r="C25" s="118"/>
    </row>
    <row r="26" spans="1:5" x14ac:dyDescent="0.35">
      <c r="A26" s="34"/>
      <c r="B26" s="118"/>
      <c r="C26" s="118"/>
    </row>
    <row r="27" spans="1:5" x14ac:dyDescent="0.35">
      <c r="A27" s="34"/>
      <c r="B27" s="118"/>
      <c r="C27" s="118"/>
    </row>
    <row r="28" spans="1:5" x14ac:dyDescent="0.35">
      <c r="A28" s="34"/>
      <c r="B28" s="118"/>
      <c r="C28" s="118"/>
    </row>
    <row r="29" spans="1:5" x14ac:dyDescent="0.35">
      <c r="A29" s="34"/>
      <c r="B29" s="118"/>
      <c r="C29" s="118"/>
    </row>
    <row r="30" spans="1:5" x14ac:dyDescent="0.35">
      <c r="A30" s="34"/>
      <c r="B30" s="118"/>
      <c r="C30" s="118"/>
    </row>
    <row r="31" spans="1:5" x14ac:dyDescent="0.35">
      <c r="A31" s="34"/>
      <c r="B31" s="118"/>
      <c r="C31" s="118"/>
    </row>
    <row r="32" spans="1:5" x14ac:dyDescent="0.35">
      <c r="A32" s="34"/>
      <c r="B32" s="118"/>
      <c r="C32" s="118"/>
    </row>
    <row r="33" spans="1:3" x14ac:dyDescent="0.35">
      <c r="A33" s="34"/>
      <c r="B33" s="118"/>
      <c r="C33" s="118"/>
    </row>
    <row r="34" spans="1:3" x14ac:dyDescent="0.35">
      <c r="A34" s="34"/>
      <c r="B34" s="118"/>
      <c r="C34" s="118"/>
    </row>
    <row r="35" spans="1:3" s="32" customFormat="1" x14ac:dyDescent="0.35">
      <c r="A35" s="34"/>
      <c r="B35" s="118"/>
      <c r="C35" s="118"/>
    </row>
    <row r="36" spans="1:3" x14ac:dyDescent="0.35">
      <c r="A36" s="34"/>
      <c r="B36" s="118"/>
      <c r="C36" s="118"/>
    </row>
    <row r="37" spans="1:3" x14ac:dyDescent="0.35">
      <c r="A37" s="34"/>
      <c r="B37" s="118"/>
      <c r="C37" s="118"/>
    </row>
    <row r="38" spans="1:3" x14ac:dyDescent="0.35">
      <c r="A38" s="34"/>
      <c r="B38" s="118"/>
      <c r="C38" s="118"/>
    </row>
  </sheetData>
  <mergeCells count="25">
    <mergeCell ref="B3:C3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5:C35"/>
    <mergeCell ref="B36:C36"/>
    <mergeCell ref="B37:C37"/>
    <mergeCell ref="B38:C38"/>
    <mergeCell ref="B30:C30"/>
    <mergeCell ref="B31:C31"/>
    <mergeCell ref="B32:C32"/>
    <mergeCell ref="B33:C33"/>
    <mergeCell ref="B34:C34"/>
  </mergeCells>
  <hyperlinks>
    <hyperlink ref="E21" location="Contents!A1" display="Contents!A1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>
      <selection activeCell="F21" sqref="F21"/>
    </sheetView>
  </sheetViews>
  <sheetFormatPr defaultColWidth="8.7265625" defaultRowHeight="14.5" x14ac:dyDescent="0.35"/>
  <cols>
    <col min="1" max="1" width="21.453125" style="32" bestFit="1" customWidth="1"/>
    <col min="2" max="2" width="17.81640625" style="32" customWidth="1"/>
    <col min="3" max="3" width="14.26953125" style="32" bestFit="1" customWidth="1"/>
    <col min="4" max="16384" width="8.7265625" style="32"/>
  </cols>
  <sheetData>
    <row r="1" spans="1:8" x14ac:dyDescent="0.35">
      <c r="A1" s="34" t="str">
        <f xml:space="preserve"> CONCATENATE("Box 7.3 ",Contents!D23)</f>
        <v>Box 7.3 TFP growth estimates for split post-GFC periods</v>
      </c>
      <c r="B1" s="34"/>
    </row>
    <row r="2" spans="1:8" x14ac:dyDescent="0.35">
      <c r="A2" s="34"/>
      <c r="B2" s="34"/>
    </row>
    <row r="3" spans="1:8" x14ac:dyDescent="0.35">
      <c r="A3" s="34"/>
      <c r="B3" s="118" t="s">
        <v>33</v>
      </c>
      <c r="C3" s="118"/>
    </row>
    <row r="4" spans="1:8" s="34" customFormat="1" x14ac:dyDescent="0.35">
      <c r="A4" s="77" t="s">
        <v>34</v>
      </c>
      <c r="B4" s="78" t="s">
        <v>35</v>
      </c>
      <c r="C4" s="78" t="s">
        <v>36</v>
      </c>
      <c r="D4" s="59"/>
      <c r="E4" s="59"/>
      <c r="F4" s="59"/>
      <c r="G4" s="59"/>
      <c r="H4" s="78"/>
    </row>
    <row r="5" spans="1:8" x14ac:dyDescent="0.35">
      <c r="A5" s="13" t="s">
        <v>21</v>
      </c>
      <c r="B5" s="5">
        <v>-0.17825427892271203</v>
      </c>
      <c r="C5" s="5">
        <v>-1.1538302910608538</v>
      </c>
      <c r="D5" s="5"/>
      <c r="E5" s="5"/>
      <c r="F5" s="5"/>
      <c r="G5" s="5"/>
      <c r="H5" s="8"/>
    </row>
    <row r="6" spans="1:8" x14ac:dyDescent="0.35">
      <c r="A6" s="13" t="s">
        <v>22</v>
      </c>
      <c r="B6" s="5">
        <v>-1.212243271468973</v>
      </c>
      <c r="C6" s="5">
        <v>3.8957209625399791</v>
      </c>
      <c r="D6" s="5"/>
      <c r="E6" s="5"/>
      <c r="F6" s="5"/>
      <c r="G6" s="5"/>
      <c r="H6" s="8"/>
    </row>
    <row r="7" spans="1:8" x14ac:dyDescent="0.35">
      <c r="A7" s="13" t="s">
        <v>23</v>
      </c>
      <c r="B7" s="5">
        <v>-2.1979700071261483</v>
      </c>
      <c r="C7" s="5">
        <v>-3.2376985274619989</v>
      </c>
      <c r="D7" s="5"/>
      <c r="E7" s="5"/>
      <c r="F7" s="5"/>
      <c r="G7" s="5"/>
      <c r="H7" s="8"/>
    </row>
    <row r="8" spans="1:8" x14ac:dyDescent="0.35">
      <c r="A8" s="13" t="s">
        <v>24</v>
      </c>
      <c r="B8" s="5">
        <v>0.20532227096577152</v>
      </c>
      <c r="C8" s="5">
        <v>-2.9371887433370318</v>
      </c>
      <c r="D8" s="5"/>
      <c r="E8" s="5"/>
      <c r="F8" s="5"/>
      <c r="G8" s="5"/>
      <c r="H8" s="8"/>
    </row>
    <row r="9" spans="1:8" x14ac:dyDescent="0.35">
      <c r="A9" s="13" t="s">
        <v>25</v>
      </c>
      <c r="B9" s="5">
        <v>-6.2444063593316468</v>
      </c>
      <c r="C9" s="5">
        <v>-3.2097873265237391</v>
      </c>
      <c r="D9" s="5"/>
      <c r="E9" s="5"/>
      <c r="F9" s="5"/>
      <c r="G9" s="5"/>
      <c r="H9" s="8"/>
    </row>
    <row r="10" spans="1:8" x14ac:dyDescent="0.35">
      <c r="A10" s="13" t="s">
        <v>26</v>
      </c>
      <c r="B10" s="5">
        <v>-0.10865420085204355</v>
      </c>
      <c r="C10" s="5">
        <v>-6.3427029667003536</v>
      </c>
      <c r="D10" s="5"/>
      <c r="E10" s="5"/>
      <c r="F10" s="5"/>
      <c r="G10" s="5"/>
      <c r="H10" s="8"/>
    </row>
    <row r="11" spans="1:8" x14ac:dyDescent="0.35">
      <c r="A11" s="13" t="s">
        <v>27</v>
      </c>
      <c r="B11" s="5">
        <v>0.20149461025684667</v>
      </c>
      <c r="C11" s="5">
        <v>-3.6029979017213432</v>
      </c>
      <c r="D11" s="5"/>
      <c r="E11" s="5"/>
      <c r="F11" s="5"/>
      <c r="G11" s="5"/>
      <c r="H11" s="8"/>
    </row>
    <row r="12" spans="1:8" x14ac:dyDescent="0.35">
      <c r="A12" s="13" t="s">
        <v>28</v>
      </c>
      <c r="B12" s="5">
        <v>-1.4015187470544059</v>
      </c>
      <c r="C12" s="5">
        <v>-3.5152367872949468</v>
      </c>
      <c r="D12" s="5"/>
      <c r="E12" s="5"/>
      <c r="F12" s="5"/>
      <c r="G12" s="5"/>
      <c r="H12" s="8"/>
    </row>
    <row r="13" spans="1:8" x14ac:dyDescent="0.35">
      <c r="A13" s="13" t="s">
        <v>29</v>
      </c>
      <c r="B13" s="5">
        <v>1.7742771671507509</v>
      </c>
      <c r="C13" s="5">
        <v>0.78792019135548674</v>
      </c>
    </row>
    <row r="14" spans="1:8" x14ac:dyDescent="0.35">
      <c r="A14" s="13" t="s">
        <v>30</v>
      </c>
      <c r="B14" s="5">
        <v>-5.7806156478898377E-2</v>
      </c>
      <c r="C14" s="5">
        <v>-9.5826478314221863E-2</v>
      </c>
    </row>
    <row r="15" spans="1:8" x14ac:dyDescent="0.35">
      <c r="A15" s="34"/>
      <c r="B15" s="118"/>
      <c r="C15" s="118"/>
    </row>
    <row r="16" spans="1:8" x14ac:dyDescent="0.35">
      <c r="A16" s="7" t="s">
        <v>7</v>
      </c>
      <c r="B16" s="118"/>
      <c r="C16" s="118"/>
    </row>
    <row r="17" spans="1:6" x14ac:dyDescent="0.35">
      <c r="A17" s="34"/>
      <c r="B17" s="118"/>
      <c r="C17" s="118"/>
    </row>
    <row r="18" spans="1:6" x14ac:dyDescent="0.35">
      <c r="A18" s="34"/>
      <c r="B18" s="118"/>
      <c r="C18" s="118"/>
    </row>
    <row r="19" spans="1:6" x14ac:dyDescent="0.35">
      <c r="A19" s="34"/>
      <c r="B19" s="118"/>
      <c r="C19" s="118"/>
    </row>
    <row r="20" spans="1:6" x14ac:dyDescent="0.35">
      <c r="A20" s="34"/>
      <c r="B20" s="118"/>
      <c r="C20" s="118"/>
    </row>
    <row r="21" spans="1:6" x14ac:dyDescent="0.35">
      <c r="A21" s="34"/>
      <c r="B21" s="118"/>
      <c r="C21" s="118"/>
      <c r="F21" s="3" t="s">
        <v>8</v>
      </c>
    </row>
    <row r="22" spans="1:6" x14ac:dyDescent="0.35">
      <c r="A22" s="34"/>
      <c r="B22" s="118"/>
      <c r="C22" s="118"/>
    </row>
    <row r="23" spans="1:6" x14ac:dyDescent="0.35">
      <c r="A23" s="34"/>
      <c r="B23" s="118"/>
      <c r="C23" s="118"/>
    </row>
    <row r="24" spans="1:6" x14ac:dyDescent="0.35">
      <c r="A24" s="34"/>
      <c r="B24" s="118"/>
      <c r="C24" s="118"/>
    </row>
    <row r="25" spans="1:6" x14ac:dyDescent="0.35">
      <c r="A25" s="34"/>
      <c r="B25" s="118"/>
      <c r="C25" s="118"/>
    </row>
    <row r="26" spans="1:6" x14ac:dyDescent="0.35">
      <c r="A26" s="34"/>
      <c r="B26" s="118"/>
      <c r="C26" s="118"/>
    </row>
    <row r="27" spans="1:6" x14ac:dyDescent="0.35">
      <c r="A27" s="34"/>
      <c r="B27" s="118"/>
      <c r="C27" s="118"/>
    </row>
    <row r="28" spans="1:6" x14ac:dyDescent="0.35">
      <c r="A28" s="34"/>
      <c r="B28" s="118"/>
      <c r="C28" s="118"/>
    </row>
    <row r="29" spans="1:6" x14ac:dyDescent="0.35">
      <c r="A29" s="34"/>
      <c r="B29" s="118"/>
      <c r="C29" s="118"/>
    </row>
    <row r="30" spans="1:6" x14ac:dyDescent="0.35">
      <c r="A30" s="34"/>
      <c r="B30" s="118"/>
      <c r="C30" s="118"/>
    </row>
    <row r="31" spans="1:6" x14ac:dyDescent="0.35">
      <c r="A31" s="34"/>
      <c r="B31" s="118"/>
      <c r="C31" s="118"/>
    </row>
    <row r="32" spans="1:6" x14ac:dyDescent="0.35">
      <c r="A32" s="34"/>
      <c r="B32" s="118"/>
      <c r="C32" s="118"/>
    </row>
    <row r="33" spans="1:3" x14ac:dyDescent="0.35">
      <c r="A33" s="34"/>
      <c r="B33" s="118"/>
      <c r="C33" s="118"/>
    </row>
    <row r="34" spans="1:3" x14ac:dyDescent="0.35">
      <c r="A34" s="34"/>
      <c r="B34" s="118"/>
      <c r="C34" s="118"/>
    </row>
    <row r="35" spans="1:3" x14ac:dyDescent="0.35">
      <c r="A35" s="34"/>
      <c r="B35" s="118"/>
      <c r="C35" s="118"/>
    </row>
    <row r="36" spans="1:3" x14ac:dyDescent="0.35">
      <c r="A36" s="34"/>
      <c r="B36" s="118"/>
      <c r="C36" s="118"/>
    </row>
    <row r="37" spans="1:3" x14ac:dyDescent="0.35">
      <c r="A37" s="34"/>
      <c r="B37" s="118"/>
      <c r="C37" s="118"/>
    </row>
    <row r="38" spans="1:3" x14ac:dyDescent="0.35">
      <c r="A38" s="34"/>
      <c r="B38" s="118"/>
      <c r="C38" s="118"/>
    </row>
  </sheetData>
  <mergeCells count="25">
    <mergeCell ref="B19:C19"/>
    <mergeCell ref="B3:C3"/>
    <mergeCell ref="B15:C15"/>
    <mergeCell ref="B16:C16"/>
    <mergeCell ref="B17:C17"/>
    <mergeCell ref="B18:C18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8:C38"/>
    <mergeCell ref="B32:C32"/>
    <mergeCell ref="B33:C33"/>
    <mergeCell ref="B34:C34"/>
    <mergeCell ref="B35:C35"/>
    <mergeCell ref="B36:C36"/>
    <mergeCell ref="B37:C37"/>
  </mergeCells>
  <hyperlinks>
    <hyperlink ref="F21" location="Contents!A1" display="Contents!A1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showGridLines="0" topLeftCell="A64" zoomScaleNormal="100" workbookViewId="0">
      <selection activeCell="A99" sqref="A99"/>
    </sheetView>
  </sheetViews>
  <sheetFormatPr defaultColWidth="8.81640625" defaultRowHeight="14.5" x14ac:dyDescent="0.35"/>
  <cols>
    <col min="1" max="1" width="14.54296875" style="32" customWidth="1"/>
    <col min="2" max="2" width="12.453125" style="32" customWidth="1"/>
    <col min="3" max="3" width="11.7265625" style="32" customWidth="1"/>
    <col min="4" max="4" width="12.54296875" style="32" customWidth="1"/>
    <col min="5" max="16384" width="8.81640625" style="32"/>
  </cols>
  <sheetData>
    <row r="1" spans="1:11" x14ac:dyDescent="0.35">
      <c r="A1" s="34" t="str">
        <f xml:space="preserve"> CONCATENATE("Box 8.1 ",Contents!D25)</f>
        <v>Box 8.1 Electricity prices</v>
      </c>
      <c r="B1" s="34"/>
    </row>
    <row r="2" spans="1:11" x14ac:dyDescent="0.35">
      <c r="A2" s="34"/>
      <c r="B2" s="34"/>
    </row>
    <row r="3" spans="1:11" x14ac:dyDescent="0.35">
      <c r="A3" s="69" t="s">
        <v>11</v>
      </c>
      <c r="B3" s="69" t="s">
        <v>107</v>
      </c>
      <c r="C3" s="103" t="s">
        <v>119</v>
      </c>
      <c r="D3" s="58" t="s">
        <v>120</v>
      </c>
    </row>
    <row r="4" spans="1:11" s="34" customFormat="1" x14ac:dyDescent="0.35">
      <c r="A4" s="121">
        <v>42370</v>
      </c>
      <c r="B4" s="94">
        <v>11.4</v>
      </c>
      <c r="C4" s="94"/>
      <c r="D4" s="94"/>
      <c r="E4" s="33"/>
      <c r="F4" s="33"/>
      <c r="G4" s="33"/>
      <c r="H4" s="33"/>
      <c r="I4" s="33"/>
      <c r="J4" s="33"/>
      <c r="K4" s="33"/>
    </row>
    <row r="5" spans="1:11" x14ac:dyDescent="0.35">
      <c r="A5" s="121">
        <v>42401</v>
      </c>
      <c r="B5" s="94">
        <v>11.4</v>
      </c>
      <c r="C5" s="94"/>
      <c r="D5" s="94"/>
      <c r="E5" s="5"/>
      <c r="F5" s="5"/>
      <c r="G5" s="5"/>
      <c r="H5" s="5"/>
      <c r="I5" s="5"/>
      <c r="J5" s="5"/>
      <c r="K5" s="8"/>
    </row>
    <row r="6" spans="1:11" x14ac:dyDescent="0.35">
      <c r="A6" s="121">
        <v>42430</v>
      </c>
      <c r="B6" s="94">
        <v>11.4</v>
      </c>
      <c r="C6" s="94"/>
      <c r="D6" s="94"/>
      <c r="E6" s="5"/>
      <c r="F6" s="5"/>
      <c r="G6" s="5"/>
      <c r="H6" s="5"/>
      <c r="I6" s="5"/>
      <c r="J6" s="5"/>
      <c r="K6" s="8"/>
    </row>
    <row r="7" spans="1:11" x14ac:dyDescent="0.35">
      <c r="A7" s="121">
        <v>42461</v>
      </c>
      <c r="B7" s="94">
        <v>11.4</v>
      </c>
      <c r="C7" s="94"/>
      <c r="D7" s="94"/>
      <c r="E7" s="5"/>
      <c r="F7" s="5"/>
      <c r="G7" s="5"/>
      <c r="H7" s="5"/>
      <c r="I7" s="5"/>
      <c r="J7" s="5"/>
      <c r="K7" s="8"/>
    </row>
    <row r="8" spans="1:11" x14ac:dyDescent="0.35">
      <c r="A8" s="121">
        <v>42491</v>
      </c>
      <c r="B8" s="94">
        <v>11.4</v>
      </c>
      <c r="C8" s="94"/>
      <c r="D8" s="94"/>
      <c r="E8" s="5"/>
      <c r="F8" s="5"/>
      <c r="G8" s="5"/>
      <c r="H8" s="5"/>
      <c r="I8" s="5"/>
      <c r="J8" s="5"/>
      <c r="K8" s="8"/>
    </row>
    <row r="9" spans="1:11" x14ac:dyDescent="0.35">
      <c r="A9" s="121">
        <v>42522</v>
      </c>
      <c r="B9" s="94">
        <v>11.4</v>
      </c>
      <c r="C9" s="94"/>
      <c r="D9" s="94"/>
      <c r="E9" s="5"/>
      <c r="F9" s="5"/>
      <c r="G9" s="5"/>
      <c r="H9" s="5"/>
      <c r="I9" s="5"/>
      <c r="J9" s="5"/>
      <c r="K9" s="8"/>
    </row>
    <row r="10" spans="1:11" x14ac:dyDescent="0.35">
      <c r="A10" s="121">
        <v>42552</v>
      </c>
      <c r="B10" s="94">
        <v>7.5</v>
      </c>
      <c r="C10" s="94"/>
      <c r="D10" s="94"/>
      <c r="E10" s="5"/>
      <c r="F10" s="5"/>
      <c r="G10" s="5"/>
      <c r="H10" s="5"/>
      <c r="I10" s="5"/>
      <c r="J10" s="5"/>
      <c r="K10" s="8"/>
    </row>
    <row r="11" spans="1:11" x14ac:dyDescent="0.35">
      <c r="A11" s="121">
        <v>42583</v>
      </c>
      <c r="B11" s="94">
        <v>7.5</v>
      </c>
      <c r="C11" s="94"/>
      <c r="D11" s="94"/>
      <c r="E11" s="5"/>
      <c r="F11" s="5"/>
      <c r="G11" s="5"/>
      <c r="H11" s="5"/>
      <c r="I11" s="5"/>
      <c r="J11" s="5"/>
      <c r="K11" s="8"/>
    </row>
    <row r="12" spans="1:11" x14ac:dyDescent="0.35">
      <c r="A12" s="121">
        <v>42614</v>
      </c>
      <c r="B12" s="94">
        <v>7.5</v>
      </c>
      <c r="C12" s="94"/>
      <c r="D12" s="94"/>
      <c r="E12" s="5"/>
      <c r="F12" s="5"/>
      <c r="G12" s="5"/>
      <c r="H12" s="5"/>
      <c r="I12" s="5"/>
      <c r="J12" s="5"/>
      <c r="K12" s="8"/>
    </row>
    <row r="13" spans="1:11" x14ac:dyDescent="0.35">
      <c r="A13" s="121">
        <v>42644</v>
      </c>
      <c r="B13" s="94">
        <v>7.5</v>
      </c>
      <c r="C13" s="94"/>
      <c r="D13" s="94"/>
      <c r="E13" s="5"/>
      <c r="F13" s="5"/>
      <c r="G13" s="5"/>
      <c r="H13" s="5"/>
      <c r="I13" s="5"/>
      <c r="J13" s="5"/>
      <c r="K13" s="8"/>
    </row>
    <row r="14" spans="1:11" x14ac:dyDescent="0.35">
      <c r="A14" s="121">
        <v>42675</v>
      </c>
      <c r="B14" s="94">
        <v>7.5</v>
      </c>
      <c r="C14" s="94"/>
      <c r="D14" s="94"/>
      <c r="E14" s="5"/>
      <c r="F14" s="5"/>
      <c r="G14" s="5"/>
      <c r="H14" s="5"/>
      <c r="I14" s="5"/>
      <c r="J14" s="5"/>
      <c r="K14" s="8"/>
    </row>
    <row r="15" spans="1:11" x14ac:dyDescent="0.35">
      <c r="A15" s="121">
        <v>42705</v>
      </c>
      <c r="B15" s="94">
        <v>7.5</v>
      </c>
      <c r="C15" s="94"/>
      <c r="D15" s="94"/>
      <c r="E15" s="5"/>
      <c r="F15" s="5"/>
      <c r="G15" s="5"/>
      <c r="H15" s="5"/>
      <c r="I15" s="5"/>
      <c r="J15" s="5"/>
      <c r="K15" s="8"/>
    </row>
    <row r="16" spans="1:11" x14ac:dyDescent="0.35">
      <c r="A16" s="121">
        <v>42736</v>
      </c>
      <c r="B16" s="94">
        <v>7.5</v>
      </c>
      <c r="C16" s="94"/>
      <c r="D16" s="94"/>
    </row>
    <row r="17" spans="1:6" x14ac:dyDescent="0.35">
      <c r="A17" s="121">
        <v>42767</v>
      </c>
      <c r="B17" s="94">
        <v>7.5</v>
      </c>
      <c r="C17" s="94"/>
      <c r="D17" s="94"/>
    </row>
    <row r="18" spans="1:6" x14ac:dyDescent="0.35">
      <c r="A18" s="121">
        <v>42795</v>
      </c>
      <c r="B18" s="94">
        <v>7.5</v>
      </c>
      <c r="C18" s="94"/>
      <c r="D18" s="94"/>
    </row>
    <row r="19" spans="1:6" x14ac:dyDescent="0.35">
      <c r="A19" s="121">
        <v>42826</v>
      </c>
      <c r="B19" s="94">
        <v>7.5</v>
      </c>
      <c r="C19" s="94"/>
      <c r="D19" s="94"/>
    </row>
    <row r="20" spans="1:6" x14ac:dyDescent="0.35">
      <c r="A20" s="121">
        <v>42856</v>
      </c>
      <c r="B20" s="94">
        <v>7.5</v>
      </c>
      <c r="C20" s="94"/>
      <c r="D20" s="94"/>
    </row>
    <row r="21" spans="1:6" x14ac:dyDescent="0.35">
      <c r="A21" s="121">
        <v>42887</v>
      </c>
      <c r="B21" s="94">
        <v>7.5</v>
      </c>
      <c r="C21" s="94"/>
      <c r="D21" s="94"/>
      <c r="F21" s="3" t="s">
        <v>8</v>
      </c>
    </row>
    <row r="22" spans="1:6" x14ac:dyDescent="0.35">
      <c r="A22" s="121">
        <v>42917</v>
      </c>
      <c r="B22" s="94">
        <v>2.1</v>
      </c>
      <c r="C22" s="94"/>
      <c r="D22" s="94"/>
    </row>
    <row r="23" spans="1:6" x14ac:dyDescent="0.35">
      <c r="A23" s="121">
        <v>42948</v>
      </c>
      <c r="B23" s="94">
        <v>2.1</v>
      </c>
      <c r="C23" s="94"/>
      <c r="D23" s="94"/>
    </row>
    <row r="24" spans="1:6" x14ac:dyDescent="0.35">
      <c r="A24" s="121">
        <v>42979</v>
      </c>
      <c r="B24" s="94">
        <v>2.1</v>
      </c>
      <c r="C24" s="94"/>
      <c r="D24" s="94"/>
    </row>
    <row r="25" spans="1:6" x14ac:dyDescent="0.35">
      <c r="A25" s="121">
        <v>43009</v>
      </c>
      <c r="B25" s="94">
        <v>2.1</v>
      </c>
      <c r="C25" s="94"/>
      <c r="D25" s="94"/>
    </row>
    <row r="26" spans="1:6" x14ac:dyDescent="0.35">
      <c r="A26" s="121">
        <v>43040</v>
      </c>
      <c r="B26" s="94">
        <v>2.1</v>
      </c>
      <c r="C26" s="94"/>
      <c r="D26" s="94"/>
    </row>
    <row r="27" spans="1:6" x14ac:dyDescent="0.35">
      <c r="A27" s="121">
        <v>43070</v>
      </c>
      <c r="B27" s="94">
        <v>2.1</v>
      </c>
      <c r="C27" s="94"/>
      <c r="D27" s="94"/>
    </row>
    <row r="28" spans="1:6" x14ac:dyDescent="0.35">
      <c r="A28" s="121">
        <v>43101</v>
      </c>
      <c r="B28" s="94">
        <v>2.1</v>
      </c>
      <c r="C28" s="94"/>
      <c r="D28" s="94"/>
    </row>
    <row r="29" spans="1:6" x14ac:dyDescent="0.35">
      <c r="A29" s="121">
        <v>43132</v>
      </c>
      <c r="B29" s="94">
        <v>2.1</v>
      </c>
      <c r="C29" s="94"/>
      <c r="D29" s="94"/>
    </row>
    <row r="30" spans="1:6" x14ac:dyDescent="0.35">
      <c r="A30" s="121">
        <v>43160</v>
      </c>
      <c r="B30" s="94">
        <v>2.1</v>
      </c>
      <c r="C30" s="94"/>
      <c r="D30" s="94"/>
    </row>
    <row r="31" spans="1:6" x14ac:dyDescent="0.35">
      <c r="A31" s="121">
        <v>43191</v>
      </c>
      <c r="B31" s="94">
        <v>3</v>
      </c>
      <c r="C31" s="94"/>
      <c r="D31" s="94"/>
    </row>
    <row r="32" spans="1:6" x14ac:dyDescent="0.35">
      <c r="A32" s="121">
        <v>43221</v>
      </c>
      <c r="B32" s="94">
        <v>3</v>
      </c>
      <c r="C32" s="94"/>
      <c r="D32" s="94"/>
    </row>
    <row r="33" spans="1:4" x14ac:dyDescent="0.35">
      <c r="A33" s="121">
        <v>43252</v>
      </c>
      <c r="B33" s="94">
        <v>3</v>
      </c>
      <c r="C33" s="94"/>
      <c r="D33" s="94"/>
    </row>
    <row r="34" spans="1:4" x14ac:dyDescent="0.35">
      <c r="A34" s="121">
        <v>43282</v>
      </c>
      <c r="B34" s="94">
        <v>7.6</v>
      </c>
      <c r="C34" s="94"/>
      <c r="D34" s="94"/>
    </row>
    <row r="35" spans="1:4" x14ac:dyDescent="0.35">
      <c r="A35" s="121">
        <v>43313</v>
      </c>
      <c r="B35" s="94">
        <v>7.7</v>
      </c>
      <c r="C35" s="94"/>
      <c r="D35" s="94"/>
    </row>
    <row r="36" spans="1:4" x14ac:dyDescent="0.35">
      <c r="A36" s="121">
        <v>43344</v>
      </c>
      <c r="B36" s="94">
        <v>7.7</v>
      </c>
      <c r="C36" s="94"/>
      <c r="D36" s="94"/>
    </row>
    <row r="37" spans="1:4" x14ac:dyDescent="0.35">
      <c r="A37" s="121">
        <v>43374</v>
      </c>
      <c r="B37" s="94">
        <v>7.7</v>
      </c>
      <c r="C37" s="94"/>
      <c r="D37" s="94"/>
    </row>
    <row r="38" spans="1:4" x14ac:dyDescent="0.35">
      <c r="A38" s="121">
        <v>43405</v>
      </c>
      <c r="B38" s="94">
        <v>7.7</v>
      </c>
      <c r="C38" s="94"/>
      <c r="D38" s="94"/>
    </row>
    <row r="39" spans="1:4" x14ac:dyDescent="0.35">
      <c r="A39" s="121">
        <v>43435</v>
      </c>
      <c r="B39" s="94">
        <v>7.7</v>
      </c>
      <c r="C39" s="94"/>
      <c r="D39" s="94"/>
    </row>
    <row r="40" spans="1:4" x14ac:dyDescent="0.35">
      <c r="A40" s="121">
        <v>43466</v>
      </c>
      <c r="B40" s="94">
        <v>7.7</v>
      </c>
      <c r="C40" s="94"/>
      <c r="D40" s="94"/>
    </row>
    <row r="41" spans="1:4" x14ac:dyDescent="0.35">
      <c r="A41" s="121">
        <v>43497</v>
      </c>
      <c r="B41" s="94">
        <v>7.7</v>
      </c>
      <c r="C41" s="94"/>
      <c r="D41" s="94"/>
    </row>
    <row r="42" spans="1:4" x14ac:dyDescent="0.35">
      <c r="A42" s="121">
        <v>43525</v>
      </c>
      <c r="B42" s="94">
        <v>7.7</v>
      </c>
      <c r="C42" s="94"/>
      <c r="D42" s="94"/>
    </row>
    <row r="43" spans="1:4" x14ac:dyDescent="0.35">
      <c r="A43" s="121">
        <v>43556</v>
      </c>
      <c r="B43" s="94">
        <v>6.8</v>
      </c>
      <c r="C43" s="94"/>
      <c r="D43" s="94"/>
    </row>
    <row r="44" spans="1:4" x14ac:dyDescent="0.35">
      <c r="A44" s="121">
        <v>43586</v>
      </c>
      <c r="B44" s="94">
        <v>6.8</v>
      </c>
      <c r="C44" s="94"/>
      <c r="D44" s="94"/>
    </row>
    <row r="45" spans="1:4" x14ac:dyDescent="0.35">
      <c r="A45" s="121">
        <v>43617</v>
      </c>
      <c r="B45" s="94">
        <v>6.8</v>
      </c>
      <c r="C45" s="94"/>
      <c r="D45" s="94"/>
    </row>
    <row r="46" spans="1:4" x14ac:dyDescent="0.35">
      <c r="A46" s="121">
        <v>43647</v>
      </c>
      <c r="B46" s="94">
        <v>10.6</v>
      </c>
      <c r="C46" s="94"/>
      <c r="D46" s="94"/>
    </row>
    <row r="47" spans="1:4" x14ac:dyDescent="0.35">
      <c r="A47" s="121">
        <v>43678</v>
      </c>
      <c r="B47" s="94">
        <v>12</v>
      </c>
      <c r="C47" s="94"/>
      <c r="D47" s="94"/>
    </row>
    <row r="48" spans="1:4" x14ac:dyDescent="0.35">
      <c r="A48" s="121">
        <v>43709</v>
      </c>
      <c r="B48" s="94">
        <v>12</v>
      </c>
      <c r="C48" s="94"/>
      <c r="D48" s="94"/>
    </row>
    <row r="49" spans="1:4" x14ac:dyDescent="0.35">
      <c r="A49" s="121">
        <v>43739</v>
      </c>
      <c r="B49" s="94">
        <v>12</v>
      </c>
      <c r="C49" s="94"/>
      <c r="D49" s="94"/>
    </row>
    <row r="50" spans="1:4" x14ac:dyDescent="0.35">
      <c r="A50" s="121">
        <v>43770</v>
      </c>
      <c r="B50" s="94">
        <v>12</v>
      </c>
      <c r="C50" s="94"/>
      <c r="D50" s="94"/>
    </row>
    <row r="51" spans="1:4" x14ac:dyDescent="0.35">
      <c r="A51" s="121">
        <v>43800</v>
      </c>
      <c r="B51" s="94">
        <v>12</v>
      </c>
      <c r="C51" s="94"/>
      <c r="D51" s="94"/>
    </row>
    <row r="52" spans="1:4" x14ac:dyDescent="0.35">
      <c r="A52" s="121">
        <v>43831</v>
      </c>
      <c r="B52" s="94">
        <v>12</v>
      </c>
      <c r="C52" s="94"/>
      <c r="D52" s="94"/>
    </row>
    <row r="53" spans="1:4" x14ac:dyDescent="0.35">
      <c r="A53" s="121">
        <v>43862</v>
      </c>
      <c r="B53" s="94">
        <v>12</v>
      </c>
      <c r="C53" s="94"/>
      <c r="D53" s="94"/>
    </row>
    <row r="54" spans="1:4" x14ac:dyDescent="0.35">
      <c r="A54" s="121">
        <v>43891</v>
      </c>
      <c r="B54" s="94">
        <v>12</v>
      </c>
      <c r="C54" s="94"/>
      <c r="D54" s="94"/>
    </row>
    <row r="55" spans="1:4" x14ac:dyDescent="0.35">
      <c r="A55" s="121">
        <v>43922</v>
      </c>
      <c r="B55" s="94">
        <v>12</v>
      </c>
      <c r="C55" s="94"/>
      <c r="D55" s="94"/>
    </row>
    <row r="56" spans="1:4" x14ac:dyDescent="0.35">
      <c r="A56" s="121">
        <v>43952</v>
      </c>
      <c r="B56" s="94">
        <v>12</v>
      </c>
      <c r="C56" s="94"/>
      <c r="D56" s="94"/>
    </row>
    <row r="57" spans="1:4" x14ac:dyDescent="0.35">
      <c r="A57" s="121">
        <v>43983</v>
      </c>
      <c r="B57" s="94">
        <v>12</v>
      </c>
      <c r="C57" s="94"/>
      <c r="D57" s="94"/>
    </row>
    <row r="58" spans="1:4" x14ac:dyDescent="0.35">
      <c r="A58" s="121">
        <v>44013</v>
      </c>
      <c r="B58" s="94">
        <v>7.7</v>
      </c>
      <c r="C58" s="94"/>
      <c r="D58" s="94"/>
    </row>
    <row r="59" spans="1:4" x14ac:dyDescent="0.35">
      <c r="A59" s="121">
        <v>44044</v>
      </c>
      <c r="B59" s="94">
        <v>6.3</v>
      </c>
      <c r="C59" s="94"/>
      <c r="D59" s="94"/>
    </row>
    <row r="60" spans="1:4" x14ac:dyDescent="0.35">
      <c r="A60" s="121">
        <v>44075</v>
      </c>
      <c r="B60" s="94">
        <v>6.3</v>
      </c>
      <c r="C60" s="94"/>
      <c r="D60" s="94"/>
    </row>
    <row r="61" spans="1:4" x14ac:dyDescent="0.35">
      <c r="A61" s="121">
        <v>44105</v>
      </c>
      <c r="B61" s="94">
        <v>6.3</v>
      </c>
      <c r="C61" s="94"/>
      <c r="D61" s="94"/>
    </row>
    <row r="62" spans="1:4" x14ac:dyDescent="0.35">
      <c r="A62" s="121">
        <v>44136</v>
      </c>
      <c r="B62" s="94">
        <v>6.3</v>
      </c>
      <c r="C62" s="94"/>
      <c r="D62" s="94"/>
    </row>
    <row r="63" spans="1:4" x14ac:dyDescent="0.35">
      <c r="A63" s="121">
        <v>44166</v>
      </c>
      <c r="B63" s="94">
        <v>6.3</v>
      </c>
      <c r="C63" s="94">
        <v>6.3</v>
      </c>
      <c r="D63" s="94">
        <v>6.3</v>
      </c>
    </row>
    <row r="64" spans="1:4" x14ac:dyDescent="0.35">
      <c r="A64" s="121">
        <v>44197</v>
      </c>
      <c r="B64" s="4"/>
      <c r="C64" s="94">
        <v>6.2</v>
      </c>
      <c r="D64" s="94">
        <v>6.2</v>
      </c>
    </row>
    <row r="65" spans="1:4" x14ac:dyDescent="0.35">
      <c r="A65" s="121">
        <v>44228</v>
      </c>
      <c r="B65" s="4"/>
      <c r="C65" s="94">
        <v>6.3</v>
      </c>
      <c r="D65" s="94">
        <v>6.3</v>
      </c>
    </row>
    <row r="66" spans="1:4" x14ac:dyDescent="0.35">
      <c r="A66" s="122">
        <v>44256</v>
      </c>
      <c r="B66" s="108"/>
      <c r="C66" s="109">
        <v>6.3</v>
      </c>
      <c r="D66" s="109">
        <v>6.3</v>
      </c>
    </row>
    <row r="67" spans="1:4" x14ac:dyDescent="0.35">
      <c r="A67" s="122">
        <v>44287</v>
      </c>
      <c r="B67" s="108"/>
      <c r="C67" s="109">
        <v>6.3</v>
      </c>
      <c r="D67" s="109">
        <v>6.3</v>
      </c>
    </row>
    <row r="68" spans="1:4" x14ac:dyDescent="0.35">
      <c r="A68" s="122">
        <v>44317</v>
      </c>
      <c r="B68" s="108"/>
      <c r="C68" s="109">
        <v>6.3</v>
      </c>
      <c r="D68" s="109">
        <v>6.3</v>
      </c>
    </row>
    <row r="69" spans="1:4" x14ac:dyDescent="0.35">
      <c r="A69" s="122">
        <v>44348</v>
      </c>
      <c r="B69" s="108"/>
      <c r="C69" s="109">
        <v>6.3</v>
      </c>
      <c r="D69" s="109">
        <v>6.3</v>
      </c>
    </row>
    <row r="70" spans="1:4" x14ac:dyDescent="0.35">
      <c r="A70" s="122">
        <v>44378</v>
      </c>
      <c r="B70" s="108"/>
      <c r="C70" s="109">
        <v>10</v>
      </c>
      <c r="D70" s="109">
        <v>14.6</v>
      </c>
    </row>
    <row r="71" spans="1:4" x14ac:dyDescent="0.35">
      <c r="A71" s="122">
        <v>44409</v>
      </c>
      <c r="B71" s="108"/>
      <c r="C71" s="109">
        <v>10</v>
      </c>
      <c r="D71" s="109">
        <v>14.6</v>
      </c>
    </row>
    <row r="72" spans="1:4" x14ac:dyDescent="0.35">
      <c r="A72" s="122">
        <v>44440</v>
      </c>
      <c r="B72" s="108"/>
      <c r="C72" s="109">
        <v>10</v>
      </c>
      <c r="D72" s="109">
        <v>14.6</v>
      </c>
    </row>
    <row r="73" spans="1:4" x14ac:dyDescent="0.35">
      <c r="A73" s="122">
        <v>44470</v>
      </c>
      <c r="B73" s="108"/>
      <c r="C73" s="109">
        <v>10</v>
      </c>
      <c r="D73" s="109">
        <v>14.6</v>
      </c>
    </row>
    <row r="74" spans="1:4" x14ac:dyDescent="0.35">
      <c r="A74" s="122">
        <v>44501</v>
      </c>
      <c r="B74" s="108"/>
      <c r="C74" s="109">
        <v>10</v>
      </c>
      <c r="D74" s="109">
        <v>14.6</v>
      </c>
    </row>
    <row r="75" spans="1:4" x14ac:dyDescent="0.35">
      <c r="A75" s="122">
        <v>44531</v>
      </c>
      <c r="B75" s="108"/>
      <c r="C75" s="109">
        <v>10</v>
      </c>
      <c r="D75" s="109">
        <v>14.6</v>
      </c>
    </row>
    <row r="76" spans="1:4" x14ac:dyDescent="0.35">
      <c r="A76" s="122">
        <v>44562</v>
      </c>
      <c r="B76" s="108"/>
      <c r="C76" s="109">
        <v>10</v>
      </c>
      <c r="D76" s="109">
        <v>14.6</v>
      </c>
    </row>
    <row r="77" spans="1:4" x14ac:dyDescent="0.35">
      <c r="A77" s="122">
        <v>44593</v>
      </c>
      <c r="B77" s="108"/>
      <c r="C77" s="109">
        <v>10</v>
      </c>
      <c r="D77" s="109">
        <v>14.6</v>
      </c>
    </row>
    <row r="78" spans="1:4" x14ac:dyDescent="0.35">
      <c r="A78" s="122">
        <v>44621</v>
      </c>
      <c r="B78" s="108"/>
      <c r="C78" s="109">
        <v>10</v>
      </c>
      <c r="D78" s="109">
        <v>14.6</v>
      </c>
    </row>
    <row r="79" spans="1:4" x14ac:dyDescent="0.35">
      <c r="A79" s="122">
        <v>44652</v>
      </c>
      <c r="B79" s="108"/>
      <c r="C79" s="109">
        <v>10</v>
      </c>
      <c r="D79" s="109">
        <v>14.6</v>
      </c>
    </row>
    <row r="80" spans="1:4" x14ac:dyDescent="0.35">
      <c r="A80" s="122">
        <v>44682</v>
      </c>
      <c r="B80" s="108"/>
      <c r="C80" s="109">
        <v>10</v>
      </c>
      <c r="D80" s="109">
        <v>14.6</v>
      </c>
    </row>
    <row r="81" spans="1:4" x14ac:dyDescent="0.35">
      <c r="A81" s="122">
        <v>44713</v>
      </c>
      <c r="B81" s="108"/>
      <c r="C81" s="109">
        <v>10</v>
      </c>
      <c r="D81" s="109">
        <v>14.6</v>
      </c>
    </row>
    <row r="82" spans="1:4" x14ac:dyDescent="0.35">
      <c r="A82" s="122">
        <v>44743</v>
      </c>
      <c r="B82" s="108"/>
      <c r="C82" s="109">
        <v>10</v>
      </c>
      <c r="D82" s="109">
        <v>10</v>
      </c>
    </row>
    <row r="83" spans="1:4" x14ac:dyDescent="0.35">
      <c r="A83" s="122">
        <v>44774</v>
      </c>
      <c r="B83" s="108"/>
      <c r="C83" s="109">
        <v>10</v>
      </c>
      <c r="D83" s="109">
        <v>10</v>
      </c>
    </row>
    <row r="84" spans="1:4" x14ac:dyDescent="0.35">
      <c r="A84" s="122">
        <v>44805</v>
      </c>
      <c r="B84" s="108"/>
      <c r="C84" s="109">
        <v>10</v>
      </c>
      <c r="D84" s="109">
        <v>10</v>
      </c>
    </row>
    <row r="85" spans="1:4" x14ac:dyDescent="0.35">
      <c r="A85" s="122">
        <v>44835</v>
      </c>
      <c r="B85" s="108"/>
      <c r="C85" s="109">
        <v>10</v>
      </c>
      <c r="D85" s="109">
        <v>10</v>
      </c>
    </row>
    <row r="86" spans="1:4" x14ac:dyDescent="0.35">
      <c r="A86" s="122">
        <v>44866</v>
      </c>
      <c r="B86" s="108"/>
      <c r="C86" s="109">
        <v>10</v>
      </c>
      <c r="D86" s="109">
        <v>10</v>
      </c>
    </row>
    <row r="87" spans="1:4" x14ac:dyDescent="0.35">
      <c r="A87" s="122">
        <v>44896</v>
      </c>
      <c r="B87" s="108"/>
      <c r="C87" s="109">
        <v>10</v>
      </c>
      <c r="D87" s="109">
        <v>10</v>
      </c>
    </row>
    <row r="88" spans="1:4" x14ac:dyDescent="0.35">
      <c r="A88" s="122">
        <v>44927</v>
      </c>
      <c r="B88" s="108"/>
      <c r="C88" s="109">
        <v>10</v>
      </c>
      <c r="D88" s="109">
        <v>10</v>
      </c>
    </row>
    <row r="89" spans="1:4" x14ac:dyDescent="0.35">
      <c r="A89" s="122">
        <v>44958</v>
      </c>
      <c r="B89" s="108"/>
      <c r="C89" s="109">
        <v>10</v>
      </c>
      <c r="D89" s="109">
        <v>10</v>
      </c>
    </row>
    <row r="90" spans="1:4" x14ac:dyDescent="0.35">
      <c r="A90" s="122">
        <v>44986</v>
      </c>
      <c r="B90" s="108"/>
      <c r="C90" s="109">
        <v>10</v>
      </c>
      <c r="D90" s="109">
        <v>10</v>
      </c>
    </row>
    <row r="91" spans="1:4" x14ac:dyDescent="0.35">
      <c r="A91" s="122">
        <v>45017</v>
      </c>
      <c r="B91" s="108"/>
      <c r="C91" s="109">
        <v>10</v>
      </c>
      <c r="D91" s="109">
        <v>10</v>
      </c>
    </row>
    <row r="92" spans="1:4" x14ac:dyDescent="0.35">
      <c r="A92" s="122">
        <v>45047</v>
      </c>
      <c r="B92" s="108"/>
      <c r="C92" s="109">
        <v>10</v>
      </c>
      <c r="D92" s="109">
        <v>10</v>
      </c>
    </row>
    <row r="93" spans="1:4" x14ac:dyDescent="0.35">
      <c r="A93" s="122">
        <v>45078</v>
      </c>
      <c r="B93" s="108"/>
      <c r="C93" s="109">
        <v>10</v>
      </c>
      <c r="D93" s="109">
        <v>10</v>
      </c>
    </row>
    <row r="94" spans="1:4" x14ac:dyDescent="0.35">
      <c r="A94" s="122">
        <v>45108</v>
      </c>
      <c r="B94" s="108"/>
      <c r="C94" s="109">
        <v>10</v>
      </c>
      <c r="D94" s="109">
        <v>10</v>
      </c>
    </row>
    <row r="95" spans="1:4" x14ac:dyDescent="0.35">
      <c r="A95" s="122">
        <v>45139</v>
      </c>
      <c r="B95" s="108"/>
      <c r="C95" s="109">
        <v>10</v>
      </c>
      <c r="D95" s="109">
        <v>10</v>
      </c>
    </row>
    <row r="96" spans="1:4" x14ac:dyDescent="0.35">
      <c r="A96" s="122">
        <v>45170</v>
      </c>
      <c r="B96" s="108"/>
      <c r="C96" s="109">
        <v>10</v>
      </c>
      <c r="D96" s="109">
        <v>10</v>
      </c>
    </row>
    <row r="97" spans="1:4" x14ac:dyDescent="0.35">
      <c r="A97" s="122">
        <v>45200</v>
      </c>
      <c r="B97" s="108"/>
      <c r="C97" s="109">
        <v>10</v>
      </c>
      <c r="D97" s="109">
        <v>10</v>
      </c>
    </row>
    <row r="98" spans="1:4" x14ac:dyDescent="0.35">
      <c r="A98" s="122">
        <v>45231</v>
      </c>
      <c r="B98" s="108"/>
      <c r="C98" s="109">
        <v>10</v>
      </c>
      <c r="D98" s="109">
        <v>10</v>
      </c>
    </row>
    <row r="99" spans="1:4" x14ac:dyDescent="0.35">
      <c r="A99" s="122">
        <v>45261</v>
      </c>
      <c r="B99" s="108"/>
      <c r="C99" s="109">
        <v>10</v>
      </c>
      <c r="D99" s="109">
        <v>10</v>
      </c>
    </row>
    <row r="101" spans="1:4" x14ac:dyDescent="0.35">
      <c r="A101" s="32" t="s">
        <v>130</v>
      </c>
    </row>
    <row r="102" spans="1:4" x14ac:dyDescent="0.35">
      <c r="A102" s="32" t="s">
        <v>131</v>
      </c>
    </row>
  </sheetData>
  <hyperlinks>
    <hyperlink ref="F21" location="Contents!A1" display="Contents!A1"/>
  </hyperlinks>
  <pageMargins left="0.7" right="0.7" top="0.75" bottom="0.75" header="0.3" footer="0.3"/>
  <pageSetup orientation="portrait" horizontalDpi="1200" verticalDpi="12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showGridLines="0" workbookViewId="0">
      <selection activeCell="I22" sqref="I22"/>
    </sheetView>
  </sheetViews>
  <sheetFormatPr defaultColWidth="8.81640625" defaultRowHeight="14.5" x14ac:dyDescent="0.35"/>
  <cols>
    <col min="1" max="1" width="12.54296875" style="32" bestFit="1" customWidth="1"/>
    <col min="2" max="2" width="17.54296875" style="32" customWidth="1"/>
    <col min="3" max="16384" width="8.81640625" style="32"/>
  </cols>
  <sheetData>
    <row r="1" spans="1:12" x14ac:dyDescent="0.35">
      <c r="A1" s="34" t="str">
        <f xml:space="preserve"> CONCATENATE("Box 8.2 ",Contents!D26)</f>
        <v>Box 8.2 Electricity tariff hike scenarios</v>
      </c>
      <c r="B1" s="34"/>
    </row>
    <row r="2" spans="1:12" x14ac:dyDescent="0.35">
      <c r="B2" s="34"/>
    </row>
    <row r="3" spans="1:12" s="34" customFormat="1" x14ac:dyDescent="0.35">
      <c r="C3" s="76" t="s">
        <v>108</v>
      </c>
      <c r="D3" s="33" t="s">
        <v>109</v>
      </c>
      <c r="E3" s="33" t="s">
        <v>110</v>
      </c>
      <c r="F3" s="33" t="s">
        <v>111</v>
      </c>
      <c r="G3" s="33" t="s">
        <v>112</v>
      </c>
      <c r="H3" s="33" t="s">
        <v>101</v>
      </c>
      <c r="I3" s="33"/>
      <c r="J3" s="33"/>
      <c r="K3" s="33"/>
      <c r="L3" s="33"/>
    </row>
    <row r="4" spans="1:12" x14ac:dyDescent="0.35">
      <c r="A4" s="119" t="s">
        <v>118</v>
      </c>
      <c r="B4" s="104" t="s">
        <v>113</v>
      </c>
      <c r="C4" s="95">
        <v>21.5</v>
      </c>
      <c r="D4" s="96">
        <v>20</v>
      </c>
      <c r="E4" s="96">
        <v>20</v>
      </c>
      <c r="F4" s="96">
        <v>20</v>
      </c>
      <c r="G4" s="96">
        <v>15.2</v>
      </c>
      <c r="H4" s="5">
        <f>SUM(C4:G4)</f>
        <v>96.7</v>
      </c>
      <c r="I4" s="5"/>
      <c r="J4" s="5"/>
      <c r="K4" s="5"/>
      <c r="L4" s="8"/>
    </row>
    <row r="5" spans="1:12" x14ac:dyDescent="0.35">
      <c r="A5" s="119"/>
      <c r="B5" s="105" t="s">
        <v>114</v>
      </c>
      <c r="C5" s="95">
        <f>C4</f>
        <v>21.5</v>
      </c>
      <c r="D5" s="96">
        <v>37.6</v>
      </c>
      <c r="E5" s="96">
        <v>37.6</v>
      </c>
      <c r="F5" s="96"/>
      <c r="G5" s="96"/>
      <c r="H5" s="5">
        <f>SUM(C5:G5)</f>
        <v>96.7</v>
      </c>
      <c r="I5" s="5"/>
      <c r="J5" s="5"/>
      <c r="K5" s="5"/>
      <c r="L5" s="8"/>
    </row>
    <row r="6" spans="1:12" x14ac:dyDescent="0.35">
      <c r="B6" s="87"/>
      <c r="C6" s="89"/>
      <c r="D6" s="89"/>
      <c r="E6" s="89"/>
      <c r="F6" s="89"/>
      <c r="G6" s="5"/>
      <c r="H6" s="5"/>
      <c r="I6" s="5"/>
      <c r="J6" s="5"/>
      <c r="K6" s="8"/>
    </row>
    <row r="7" spans="1:12" x14ac:dyDescent="0.35">
      <c r="A7" s="32" t="s">
        <v>7</v>
      </c>
      <c r="B7" s="49"/>
      <c r="C7" s="5"/>
      <c r="D7" s="5"/>
      <c r="E7" s="5"/>
      <c r="F7" s="5"/>
      <c r="G7" s="5"/>
      <c r="H7" s="5"/>
      <c r="I7" s="5"/>
      <c r="J7" s="5"/>
      <c r="K7" s="8"/>
    </row>
    <row r="8" spans="1:12" x14ac:dyDescent="0.35">
      <c r="B8" s="49"/>
      <c r="C8" s="5"/>
      <c r="D8" s="5"/>
      <c r="E8" s="5"/>
      <c r="F8" s="5"/>
      <c r="G8" s="5"/>
      <c r="H8" s="5"/>
      <c r="I8" s="5"/>
      <c r="J8" s="5"/>
      <c r="K8" s="8"/>
    </row>
    <row r="9" spans="1:12" x14ac:dyDescent="0.35">
      <c r="B9" s="5"/>
      <c r="C9" s="5"/>
      <c r="D9" s="5"/>
      <c r="E9" s="5"/>
      <c r="F9" s="5"/>
      <c r="G9" s="5"/>
      <c r="H9" s="5"/>
      <c r="I9" s="5"/>
      <c r="J9" s="5"/>
      <c r="K9" s="8"/>
    </row>
    <row r="22" spans="9:9" x14ac:dyDescent="0.35">
      <c r="I22" s="3" t="s">
        <v>8</v>
      </c>
    </row>
  </sheetData>
  <mergeCells count="1">
    <mergeCell ref="A4:A5"/>
  </mergeCells>
  <hyperlinks>
    <hyperlink ref="I22" location="Contents!A1" display="Contents!A1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zoomScaleNormal="100" workbookViewId="0"/>
  </sheetViews>
  <sheetFormatPr defaultColWidth="9.1796875" defaultRowHeight="14.5" x14ac:dyDescent="0.35"/>
  <cols>
    <col min="1" max="1" width="28.26953125" style="7" customWidth="1"/>
    <col min="2" max="2" width="13.1796875" style="7" customWidth="1"/>
    <col min="3" max="3" width="12.1796875" style="7" bestFit="1" customWidth="1"/>
    <col min="4" max="16384" width="9.1796875" style="7"/>
  </cols>
  <sheetData>
    <row r="1" spans="1:11" x14ac:dyDescent="0.35">
      <c r="A1" s="114" t="str">
        <f xml:space="preserve"> CONCATENATE("Box 1.1 ",Contents!D6)</f>
        <v>Box 1.1 Pass-through from the repo rate to ...</v>
      </c>
      <c r="B1" s="14"/>
    </row>
    <row r="2" spans="1:11" x14ac:dyDescent="0.35">
      <c r="A2" s="36"/>
      <c r="B2" s="14"/>
    </row>
    <row r="3" spans="1:11" x14ac:dyDescent="0.35">
      <c r="A3" s="43" t="s">
        <v>123</v>
      </c>
      <c r="B3" s="43" t="s">
        <v>55</v>
      </c>
      <c r="C3" s="43" t="s">
        <v>56</v>
      </c>
      <c r="D3" s="43"/>
      <c r="E3" s="43"/>
      <c r="F3" s="43"/>
      <c r="G3" s="43"/>
      <c r="H3" s="43"/>
      <c r="I3" s="43"/>
      <c r="J3" s="43"/>
      <c r="K3" s="43"/>
    </row>
    <row r="4" spans="1:11" x14ac:dyDescent="0.35">
      <c r="A4" s="75" t="s">
        <v>57</v>
      </c>
      <c r="B4" s="63">
        <v>1.0999060000000001</v>
      </c>
      <c r="C4" s="63">
        <v>-0.83194199999999996</v>
      </c>
      <c r="D4" s="64"/>
      <c r="E4" s="64"/>
      <c r="F4" s="64"/>
      <c r="G4" s="64"/>
      <c r="H4" s="64"/>
      <c r="I4" s="64"/>
      <c r="J4" s="64"/>
      <c r="K4" s="64"/>
    </row>
    <row r="5" spans="1:11" x14ac:dyDescent="0.35">
      <c r="A5" s="75" t="s">
        <v>58</v>
      </c>
      <c r="B5" s="63">
        <v>1.0418839</v>
      </c>
      <c r="C5" s="63">
        <v>-0.57884360000000001</v>
      </c>
      <c r="D5" s="64"/>
      <c r="E5" s="64"/>
      <c r="F5" s="64"/>
      <c r="G5" s="64"/>
      <c r="H5" s="64"/>
      <c r="I5" s="64"/>
      <c r="J5" s="64"/>
      <c r="K5" s="64"/>
    </row>
    <row r="6" spans="1:11" x14ac:dyDescent="0.35">
      <c r="A6" s="75" t="s">
        <v>59</v>
      </c>
      <c r="B6" s="63">
        <v>1.2180979999999999</v>
      </c>
      <c r="C6" s="63">
        <v>-0.5361766</v>
      </c>
      <c r="D6" s="64"/>
      <c r="E6" s="64"/>
      <c r="F6" s="64"/>
      <c r="G6" s="64"/>
      <c r="H6" s="64"/>
      <c r="I6" s="64"/>
      <c r="J6" s="64"/>
      <c r="K6" s="64"/>
    </row>
    <row r="7" spans="1:11" x14ac:dyDescent="0.35">
      <c r="A7" s="75" t="s">
        <v>60</v>
      </c>
      <c r="B7" s="63">
        <v>0.54307749999999999</v>
      </c>
      <c r="C7" s="63">
        <v>-0.4472139</v>
      </c>
      <c r="D7" s="64"/>
      <c r="E7" s="64"/>
      <c r="F7" s="64"/>
      <c r="G7" s="64"/>
      <c r="H7" s="64"/>
      <c r="I7" s="64"/>
      <c r="J7" s="64"/>
      <c r="K7" s="64"/>
    </row>
    <row r="8" spans="1:11" x14ac:dyDescent="0.35">
      <c r="A8" s="75" t="s">
        <v>61</v>
      </c>
      <c r="B8" s="63">
        <v>1.2269030000000001</v>
      </c>
      <c r="C8" s="63">
        <v>-0.82014260000000005</v>
      </c>
      <c r="D8" s="64"/>
      <c r="E8" s="64"/>
      <c r="F8" s="64"/>
      <c r="G8" s="64"/>
      <c r="H8" s="64"/>
      <c r="I8" s="64"/>
      <c r="J8" s="64"/>
      <c r="K8" s="64"/>
    </row>
    <row r="9" spans="1:11" x14ac:dyDescent="0.35">
      <c r="A9" s="44"/>
      <c r="B9" s="62"/>
      <c r="C9" s="63"/>
      <c r="D9" s="64"/>
      <c r="E9" s="64"/>
      <c r="F9" s="64"/>
      <c r="G9" s="64"/>
      <c r="H9" s="64"/>
      <c r="I9" s="64"/>
      <c r="J9" s="64"/>
      <c r="K9" s="64"/>
    </row>
    <row r="10" spans="1:11" ht="15" customHeight="1" x14ac:dyDescent="0.35">
      <c r="A10" s="115" t="s">
        <v>62</v>
      </c>
      <c r="B10" s="115"/>
      <c r="C10" s="115"/>
      <c r="D10" s="115"/>
      <c r="E10" s="115"/>
      <c r="F10" s="115"/>
      <c r="G10" s="64"/>
      <c r="H10" s="64"/>
      <c r="I10" s="64"/>
      <c r="J10" s="64"/>
      <c r="K10" s="64"/>
    </row>
    <row r="11" spans="1:11" x14ac:dyDescent="0.35">
      <c r="A11" s="44"/>
      <c r="B11" s="64"/>
      <c r="C11" s="64"/>
      <c r="D11" s="64"/>
      <c r="E11" s="64"/>
      <c r="F11" s="64"/>
      <c r="G11" s="64"/>
      <c r="H11" s="64"/>
      <c r="I11" s="64"/>
      <c r="J11" s="64"/>
      <c r="K11" s="64"/>
    </row>
    <row r="12" spans="1:11" x14ac:dyDescent="0.35">
      <c r="A12" s="44"/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x14ac:dyDescent="0.35">
      <c r="A13" s="44"/>
      <c r="B13" s="64"/>
      <c r="C13" s="64"/>
      <c r="D13" s="64"/>
      <c r="E13" s="64"/>
      <c r="F13" s="64"/>
      <c r="G13" s="64"/>
      <c r="H13" s="64"/>
      <c r="I13" s="64"/>
      <c r="J13" s="64"/>
      <c r="K13" s="64"/>
    </row>
    <row r="14" spans="1:11" x14ac:dyDescent="0.35"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x14ac:dyDescent="0.35">
      <c r="A15" s="44"/>
      <c r="B15" s="64"/>
      <c r="C15" s="64"/>
      <c r="D15" s="64"/>
      <c r="E15" s="64"/>
      <c r="F15" s="64"/>
      <c r="G15" s="64"/>
      <c r="H15" s="64"/>
      <c r="I15" s="64"/>
      <c r="J15" s="64"/>
      <c r="K15" s="64"/>
    </row>
    <row r="16" spans="1:11" x14ac:dyDescent="0.3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</row>
    <row r="18" spans="5:7" x14ac:dyDescent="0.35">
      <c r="E18" s="3"/>
    </row>
    <row r="21" spans="5:7" x14ac:dyDescent="0.35">
      <c r="G21" s="3" t="s">
        <v>8</v>
      </c>
    </row>
  </sheetData>
  <mergeCells count="1">
    <mergeCell ref="A10:F10"/>
  </mergeCells>
  <hyperlinks>
    <hyperlink ref="G21" location="Contents!A1" display="Contents!A1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showGridLines="0" zoomScaleNormal="100" workbookViewId="0">
      <selection activeCell="A2" sqref="A2"/>
    </sheetView>
  </sheetViews>
  <sheetFormatPr defaultRowHeight="14.5" x14ac:dyDescent="0.35"/>
  <cols>
    <col min="1" max="1" width="14.26953125" bestFit="1" customWidth="1"/>
    <col min="2" max="2" width="14.7265625" customWidth="1"/>
    <col min="3" max="3" width="10.26953125" customWidth="1"/>
  </cols>
  <sheetData>
    <row r="1" spans="1:22" x14ac:dyDescent="0.35">
      <c r="A1" s="114" t="str">
        <f xml:space="preserve"> CONCATENATE("Box 1.2 ",Contents!D7)</f>
        <v>Box 1.2 10-year government bond yield decomposition</v>
      </c>
      <c r="B1" s="38"/>
    </row>
    <row r="2" spans="1:22" s="32" customFormat="1" x14ac:dyDescent="0.35">
      <c r="A2" s="36"/>
      <c r="B2" s="38"/>
    </row>
    <row r="3" spans="1:22" s="34" customFormat="1" x14ac:dyDescent="0.35">
      <c r="A3" s="38" t="s">
        <v>63</v>
      </c>
      <c r="B3" s="38" t="s">
        <v>64</v>
      </c>
      <c r="C3" s="38" t="s">
        <v>65</v>
      </c>
      <c r="D3" s="65"/>
      <c r="E3" s="65"/>
      <c r="F3" s="65"/>
      <c r="G3" s="65"/>
      <c r="H3" s="65"/>
      <c r="I3" s="65"/>
      <c r="J3" s="65"/>
      <c r="K3" s="65"/>
    </row>
    <row r="4" spans="1:22" x14ac:dyDescent="0.35">
      <c r="A4" s="79">
        <v>143.1</v>
      </c>
      <c r="B4" s="79">
        <v>-45.7</v>
      </c>
      <c r="C4" s="79">
        <v>97.5</v>
      </c>
      <c r="D4" s="67"/>
      <c r="E4" s="67"/>
      <c r="F4" s="67"/>
      <c r="G4" s="67"/>
      <c r="H4" s="67"/>
      <c r="I4" s="67"/>
      <c r="J4" s="67"/>
      <c r="K4" s="67"/>
    </row>
    <row r="5" spans="1:22" x14ac:dyDescent="0.35">
      <c r="B5" s="66"/>
      <c r="C5" s="67"/>
      <c r="D5" s="67"/>
      <c r="E5" s="67"/>
      <c r="F5" s="67"/>
      <c r="G5" s="67"/>
      <c r="H5" s="67"/>
      <c r="I5" s="67"/>
      <c r="J5" s="67"/>
      <c r="K5" s="67"/>
    </row>
    <row r="6" spans="1:22" x14ac:dyDescent="0.35">
      <c r="A6" s="68" t="s">
        <v>7</v>
      </c>
      <c r="B6" s="66"/>
      <c r="C6" s="67"/>
      <c r="D6" s="67"/>
      <c r="E6" s="67"/>
      <c r="F6" s="67"/>
      <c r="G6" s="67"/>
      <c r="H6" s="67"/>
      <c r="I6" s="67"/>
      <c r="J6" s="67"/>
      <c r="K6" s="67"/>
    </row>
    <row r="7" spans="1:22" x14ac:dyDescent="0.35">
      <c r="B7" s="66"/>
      <c r="C7" s="67"/>
      <c r="D7" s="67"/>
      <c r="E7" s="67"/>
      <c r="F7" s="67"/>
      <c r="G7" s="67"/>
      <c r="H7" s="67"/>
      <c r="I7" s="67"/>
      <c r="J7" s="67"/>
      <c r="K7" s="67"/>
    </row>
    <row r="8" spans="1:22" x14ac:dyDescent="0.35">
      <c r="B8" s="66"/>
      <c r="C8" s="67"/>
      <c r="D8" s="67"/>
      <c r="E8" s="67"/>
      <c r="F8" s="67"/>
      <c r="G8" s="67"/>
      <c r="H8" s="67"/>
      <c r="I8" s="67"/>
      <c r="J8" s="67"/>
      <c r="K8" s="67"/>
    </row>
    <row r="9" spans="1:22" x14ac:dyDescent="0.35">
      <c r="B9" s="66"/>
      <c r="C9" s="67"/>
      <c r="D9" s="67"/>
      <c r="E9" s="67"/>
      <c r="F9" s="67"/>
      <c r="G9" s="67"/>
      <c r="H9" s="67"/>
      <c r="I9" s="67"/>
      <c r="J9" s="67"/>
      <c r="K9" s="67"/>
    </row>
    <row r="10" spans="1:22" x14ac:dyDescent="0.35">
      <c r="B10" s="66"/>
      <c r="C10" s="67"/>
      <c r="D10" s="67"/>
      <c r="E10" s="67"/>
      <c r="F10" s="67"/>
      <c r="G10" s="67"/>
      <c r="H10" s="67"/>
      <c r="I10" s="67"/>
      <c r="J10" s="67"/>
      <c r="K10" s="67"/>
    </row>
    <row r="11" spans="1:22" x14ac:dyDescent="0.35">
      <c r="B11" s="66"/>
      <c r="C11" s="67"/>
      <c r="D11" s="67"/>
      <c r="E11" s="67"/>
      <c r="F11" s="67"/>
      <c r="G11" s="67"/>
      <c r="H11" s="67"/>
      <c r="I11" s="67"/>
      <c r="J11" s="67"/>
      <c r="K11" s="67"/>
    </row>
    <row r="12" spans="1:22" x14ac:dyDescent="0.35">
      <c r="B12" s="66"/>
      <c r="C12" s="67"/>
      <c r="D12" s="67"/>
      <c r="E12" s="67"/>
      <c r="F12" s="67"/>
      <c r="G12" s="67"/>
      <c r="H12" s="67"/>
      <c r="I12" s="67"/>
      <c r="J12" s="67"/>
      <c r="K12" s="67"/>
    </row>
    <row r="13" spans="1:22" x14ac:dyDescent="0.35">
      <c r="B13" s="66"/>
      <c r="C13" s="67"/>
      <c r="D13" s="67"/>
      <c r="E13" s="67"/>
      <c r="F13" s="67"/>
      <c r="G13" s="67"/>
      <c r="H13" s="67"/>
      <c r="I13" s="67"/>
      <c r="J13" s="67"/>
      <c r="K13" s="67"/>
    </row>
    <row r="14" spans="1:22" x14ac:dyDescent="0.35">
      <c r="B14" s="67"/>
      <c r="C14" s="67"/>
      <c r="D14" s="67"/>
      <c r="E14" s="67"/>
      <c r="F14" s="67"/>
      <c r="G14" s="67"/>
      <c r="H14" s="67"/>
      <c r="I14" s="67"/>
      <c r="J14" s="67"/>
      <c r="K14" s="67"/>
    </row>
    <row r="15" spans="1:22" x14ac:dyDescent="0.35">
      <c r="D15" s="67"/>
      <c r="E15" s="67"/>
      <c r="F15" s="67"/>
      <c r="G15" s="67"/>
      <c r="H15" s="67"/>
      <c r="I15" s="67"/>
      <c r="J15" s="67"/>
      <c r="K15" s="67"/>
    </row>
    <row r="16" spans="1:22" x14ac:dyDescent="0.35"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</row>
    <row r="17" spans="1:6" x14ac:dyDescent="0.35">
      <c r="A17" s="12"/>
      <c r="B17" s="37"/>
      <c r="C17" s="37"/>
    </row>
    <row r="18" spans="1:6" x14ac:dyDescent="0.35">
      <c r="A18" s="12"/>
      <c r="B18" s="37"/>
      <c r="C18" s="37"/>
    </row>
    <row r="19" spans="1:6" x14ac:dyDescent="0.35">
      <c r="A19" s="12"/>
      <c r="B19" s="37"/>
      <c r="C19" s="37"/>
    </row>
    <row r="20" spans="1:6" x14ac:dyDescent="0.35">
      <c r="A20" s="12"/>
      <c r="B20" s="37"/>
      <c r="C20" s="37"/>
      <c r="F20" s="3" t="s">
        <v>8</v>
      </c>
    </row>
    <row r="21" spans="1:6" x14ac:dyDescent="0.35">
      <c r="A21" s="12"/>
      <c r="B21" s="37"/>
      <c r="C21" s="37"/>
    </row>
    <row r="22" spans="1:6" x14ac:dyDescent="0.35">
      <c r="A22" s="12"/>
      <c r="B22" s="37"/>
      <c r="C22" s="37"/>
    </row>
    <row r="23" spans="1:6" x14ac:dyDescent="0.35">
      <c r="A23" s="12"/>
      <c r="B23" s="37"/>
      <c r="C23" s="37"/>
    </row>
    <row r="24" spans="1:6" x14ac:dyDescent="0.35">
      <c r="A24" s="12"/>
      <c r="B24" s="37"/>
      <c r="C24" s="37"/>
    </row>
    <row r="25" spans="1:6" x14ac:dyDescent="0.35">
      <c r="A25" s="12"/>
      <c r="B25" s="37"/>
      <c r="C25" s="37"/>
    </row>
    <row r="26" spans="1:6" x14ac:dyDescent="0.35">
      <c r="A26" s="12"/>
      <c r="B26" s="37"/>
      <c r="C26" s="37"/>
    </row>
    <row r="27" spans="1:6" x14ac:dyDescent="0.35">
      <c r="A27" s="12"/>
      <c r="B27" s="37"/>
      <c r="C27" s="37"/>
    </row>
    <row r="28" spans="1:6" x14ac:dyDescent="0.35">
      <c r="A28" s="12"/>
      <c r="B28" s="37"/>
      <c r="C28" s="37"/>
    </row>
    <row r="29" spans="1:6" x14ac:dyDescent="0.35">
      <c r="A29" s="12"/>
      <c r="B29" s="37"/>
      <c r="C29" s="37"/>
    </row>
    <row r="30" spans="1:6" x14ac:dyDescent="0.35">
      <c r="A30" s="12"/>
      <c r="B30" s="37"/>
      <c r="C30" s="37"/>
    </row>
    <row r="31" spans="1:6" x14ac:dyDescent="0.35">
      <c r="A31" s="12"/>
      <c r="B31" s="37"/>
      <c r="C31" s="37"/>
    </row>
    <row r="32" spans="1:6" x14ac:dyDescent="0.35">
      <c r="B32" s="10"/>
      <c r="C32" s="10"/>
    </row>
    <row r="33" spans="1:1" x14ac:dyDescent="0.35">
      <c r="A33" s="2"/>
    </row>
  </sheetData>
  <hyperlinks>
    <hyperlink ref="F20" location="Contents!A1" display="Contents!A1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zoomScaleNormal="100" workbookViewId="0">
      <selection activeCell="B36" sqref="B36"/>
    </sheetView>
  </sheetViews>
  <sheetFormatPr defaultRowHeight="14.5" x14ac:dyDescent="0.35"/>
  <cols>
    <col min="1" max="1" width="14.453125" customWidth="1"/>
    <col min="2" max="2" width="14.26953125" customWidth="1"/>
    <col min="3" max="3" width="14.54296875" customWidth="1"/>
    <col min="4" max="4" width="15.81640625" customWidth="1"/>
    <col min="5" max="5" width="21.54296875" customWidth="1"/>
  </cols>
  <sheetData>
    <row r="1" spans="1:5" x14ac:dyDescent="0.35">
      <c r="A1" s="16" t="str">
        <f>CONCATENATE("Box 2.1  ",Contents!D9)</f>
        <v>Box 2.1  Output gap scenarios</v>
      </c>
      <c r="B1" s="14"/>
    </row>
    <row r="2" spans="1:5" s="32" customFormat="1" x14ac:dyDescent="0.35">
      <c r="A2" s="34"/>
      <c r="B2" s="14"/>
    </row>
    <row r="3" spans="1:5" s="34" customFormat="1" ht="29" x14ac:dyDescent="0.35">
      <c r="A3" s="80" t="s">
        <v>12</v>
      </c>
      <c r="B3" s="113" t="s">
        <v>66</v>
      </c>
      <c r="C3" s="113" t="s">
        <v>67</v>
      </c>
      <c r="D3" s="113" t="s">
        <v>68</v>
      </c>
      <c r="E3" s="113" t="s">
        <v>69</v>
      </c>
    </row>
    <row r="4" spans="1:5" x14ac:dyDescent="0.35">
      <c r="A4" s="47">
        <v>2016</v>
      </c>
      <c r="B4" s="31">
        <v>0</v>
      </c>
      <c r="C4" s="31">
        <v>0</v>
      </c>
      <c r="D4" s="31">
        <v>0</v>
      </c>
      <c r="E4" s="31">
        <v>0</v>
      </c>
    </row>
    <row r="5" spans="1:5" x14ac:dyDescent="0.35">
      <c r="A5" s="47">
        <v>2017</v>
      </c>
      <c r="B5" s="31">
        <v>-0.31009999999999999</v>
      </c>
      <c r="C5" s="31">
        <v>-0.33479999999999999</v>
      </c>
      <c r="D5" s="31">
        <v>-0.42520000000000002</v>
      </c>
      <c r="E5" s="31">
        <v>0.23499999999999999</v>
      </c>
    </row>
    <row r="6" spans="1:5" x14ac:dyDescent="0.35">
      <c r="A6" s="47">
        <v>2018</v>
      </c>
      <c r="B6" s="31">
        <v>-0.32029999999999997</v>
      </c>
      <c r="C6" s="31">
        <v>-0.43459999999999999</v>
      </c>
      <c r="D6" s="31">
        <v>-0.61160000000000003</v>
      </c>
      <c r="E6" s="31">
        <v>0.27450000000000002</v>
      </c>
    </row>
    <row r="7" spans="1:5" x14ac:dyDescent="0.35">
      <c r="A7" s="47">
        <v>2019</v>
      </c>
      <c r="B7" s="31">
        <v>-0.13370000000000001</v>
      </c>
      <c r="C7" s="31">
        <v>-0.27400000000000002</v>
      </c>
      <c r="D7" s="31">
        <v>-0.46949999999999997</v>
      </c>
      <c r="E7" s="31">
        <v>0.1129</v>
      </c>
    </row>
    <row r="8" spans="1:5" x14ac:dyDescent="0.35">
      <c r="A8" s="47">
        <v>2020</v>
      </c>
      <c r="B8" s="31">
        <v>-3.1300000000000001E-2</v>
      </c>
      <c r="C8" s="31">
        <v>-0.12709999999999999</v>
      </c>
      <c r="D8" s="31">
        <v>-0.30669999999999997</v>
      </c>
      <c r="E8" s="31"/>
    </row>
    <row r="9" spans="1:5" x14ac:dyDescent="0.35">
      <c r="A9" s="47">
        <v>2021</v>
      </c>
      <c r="B9" s="31">
        <v>-1.5E-3</v>
      </c>
      <c r="C9" s="31">
        <v>-4.6600000000000003E-2</v>
      </c>
      <c r="D9" s="31">
        <v>-0.20030000000000001</v>
      </c>
      <c r="E9" s="31"/>
    </row>
    <row r="10" spans="1:5" x14ac:dyDescent="0.35">
      <c r="A10" s="47"/>
      <c r="B10" s="51"/>
      <c r="C10" s="51"/>
      <c r="D10" s="51"/>
      <c r="E10" s="51"/>
    </row>
    <row r="11" spans="1:5" x14ac:dyDescent="0.35">
      <c r="A11" s="47" t="s">
        <v>7</v>
      </c>
      <c r="B11" s="51"/>
      <c r="C11" s="51"/>
      <c r="D11" s="51"/>
      <c r="E11" s="51"/>
    </row>
    <row r="12" spans="1:5" x14ac:dyDescent="0.35">
      <c r="A12" s="47"/>
      <c r="B12" s="51"/>
      <c r="C12" s="51"/>
      <c r="D12" s="51"/>
      <c r="E12" s="51"/>
    </row>
    <row r="13" spans="1:5" x14ac:dyDescent="0.35">
      <c r="A13" s="47"/>
      <c r="B13" s="51"/>
      <c r="C13" s="51"/>
      <c r="D13" s="51"/>
      <c r="E13" s="51"/>
    </row>
    <row r="14" spans="1:5" x14ac:dyDescent="0.35">
      <c r="A14" s="47"/>
      <c r="B14" s="51"/>
      <c r="C14" s="51"/>
      <c r="D14" s="51"/>
      <c r="E14" s="51"/>
    </row>
    <row r="15" spans="1:5" x14ac:dyDescent="0.35">
      <c r="A15" s="47"/>
      <c r="B15" s="51"/>
      <c r="C15" s="51"/>
      <c r="D15" s="51"/>
      <c r="E15" s="51"/>
    </row>
    <row r="16" spans="1:5" x14ac:dyDescent="0.35">
      <c r="A16" s="47"/>
      <c r="B16" s="51"/>
      <c r="C16" s="51"/>
      <c r="D16" s="51"/>
      <c r="E16" s="51"/>
    </row>
    <row r="17" spans="1:8" x14ac:dyDescent="0.35">
      <c r="A17" s="47"/>
      <c r="B17" s="51"/>
      <c r="C17" s="51"/>
      <c r="D17" s="51"/>
      <c r="E17" s="51"/>
    </row>
    <row r="18" spans="1:8" x14ac:dyDescent="0.35">
      <c r="A18" s="47"/>
      <c r="B18" s="51"/>
      <c r="C18" s="51"/>
      <c r="D18" s="51"/>
      <c r="E18" s="51"/>
    </row>
    <row r="19" spans="1:8" x14ac:dyDescent="0.35">
      <c r="A19" s="47"/>
      <c r="B19" s="51"/>
      <c r="C19" s="51"/>
      <c r="D19" s="51"/>
      <c r="E19" s="51"/>
    </row>
    <row r="20" spans="1:8" x14ac:dyDescent="0.35">
      <c r="A20" s="47"/>
      <c r="B20" s="51"/>
      <c r="C20" s="51"/>
      <c r="D20" s="51"/>
      <c r="E20" s="51"/>
      <c r="F20" s="3" t="s">
        <v>8</v>
      </c>
    </row>
    <row r="21" spans="1:8" x14ac:dyDescent="0.35">
      <c r="A21" s="47"/>
      <c r="B21" s="51"/>
      <c r="C21" s="51"/>
      <c r="D21" s="51"/>
      <c r="E21" s="51"/>
    </row>
    <row r="22" spans="1:8" x14ac:dyDescent="0.35">
      <c r="A22" s="47"/>
      <c r="B22" s="51"/>
      <c r="C22" s="51"/>
      <c r="D22" s="51"/>
      <c r="E22" s="51"/>
    </row>
    <row r="23" spans="1:8" x14ac:dyDescent="0.35">
      <c r="A23" s="47"/>
      <c r="B23" s="51"/>
      <c r="C23" s="51"/>
      <c r="D23" s="51"/>
      <c r="E23" s="51"/>
    </row>
    <row r="24" spans="1:8" x14ac:dyDescent="0.35">
      <c r="A24" s="47"/>
      <c r="B24" s="51"/>
      <c r="C24" s="51"/>
      <c r="D24" s="51"/>
      <c r="E24" s="51"/>
    </row>
    <row r="25" spans="1:8" x14ac:dyDescent="0.35">
      <c r="A25" s="47"/>
      <c r="B25" s="51"/>
      <c r="C25" s="51"/>
      <c r="D25" s="51"/>
      <c r="E25" s="51"/>
      <c r="H25" s="3"/>
    </row>
    <row r="26" spans="1:8" x14ac:dyDescent="0.35">
      <c r="A26" s="47"/>
      <c r="B26" s="51"/>
      <c r="C26" s="51"/>
      <c r="D26" s="51"/>
      <c r="E26" s="51"/>
    </row>
    <row r="27" spans="1:8" x14ac:dyDescent="0.35">
      <c r="A27" s="47"/>
      <c r="B27" s="51"/>
      <c r="C27" s="51"/>
      <c r="D27" s="51"/>
      <c r="E27" s="51"/>
    </row>
  </sheetData>
  <hyperlinks>
    <hyperlink ref="F20" location="Contents!A1" display="Back to contents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5"/>
  <sheetViews>
    <sheetView showGridLines="0" zoomScaleNormal="100" workbookViewId="0">
      <selection activeCell="A3" sqref="A3"/>
    </sheetView>
  </sheetViews>
  <sheetFormatPr defaultRowHeight="14.5" x14ac:dyDescent="0.35"/>
  <cols>
    <col min="1" max="1" width="9" customWidth="1"/>
    <col min="2" max="2" width="7.7265625" customWidth="1"/>
    <col min="3" max="3" width="16.453125" customWidth="1"/>
    <col min="4" max="4" width="23.81640625" bestFit="1" customWidth="1"/>
  </cols>
  <sheetData>
    <row r="1" spans="1:4" x14ac:dyDescent="0.35">
      <c r="A1" s="34" t="str">
        <f xml:space="preserve"> CONCATENATE("Box 3.1 ",Contents!D11)</f>
        <v>Box 3.1 Vaccination growth scenarios</v>
      </c>
      <c r="B1" s="39"/>
    </row>
    <row r="2" spans="1:4" s="32" customFormat="1" x14ac:dyDescent="0.35">
      <c r="A2" s="34"/>
      <c r="B2" s="39"/>
    </row>
    <row r="3" spans="1:4" s="34" customFormat="1" x14ac:dyDescent="0.35">
      <c r="B3" s="81" t="s">
        <v>12</v>
      </c>
      <c r="C3" s="81" t="s">
        <v>70</v>
      </c>
      <c r="D3" s="69" t="s">
        <v>71</v>
      </c>
    </row>
    <row r="4" spans="1:4" x14ac:dyDescent="0.35">
      <c r="A4" s="116" t="s">
        <v>72</v>
      </c>
      <c r="B4" s="82">
        <v>2020</v>
      </c>
      <c r="C4" s="52">
        <v>-4.3</v>
      </c>
      <c r="D4" s="83">
        <v>-4.4000000000000004</v>
      </c>
    </row>
    <row r="5" spans="1:4" x14ac:dyDescent="0.35">
      <c r="A5" s="116"/>
      <c r="B5" s="82">
        <v>2021</v>
      </c>
      <c r="C5" s="52">
        <v>4</v>
      </c>
      <c r="D5" s="83">
        <v>-0.7</v>
      </c>
    </row>
    <row r="6" spans="1:4" x14ac:dyDescent="0.35">
      <c r="A6" s="116"/>
      <c r="B6" s="82">
        <v>2022</v>
      </c>
      <c r="C6" s="52">
        <v>3.8</v>
      </c>
      <c r="D6" s="82">
        <v>1.9</v>
      </c>
    </row>
    <row r="7" spans="1:4" x14ac:dyDescent="0.35">
      <c r="A7" s="116" t="s">
        <v>73</v>
      </c>
      <c r="B7" s="82">
        <v>2020</v>
      </c>
      <c r="C7" s="52">
        <v>-2.6</v>
      </c>
      <c r="D7" s="82">
        <v>-2.8</v>
      </c>
    </row>
    <row r="8" spans="1:4" x14ac:dyDescent="0.35">
      <c r="A8" s="116"/>
      <c r="B8" s="82">
        <v>2021</v>
      </c>
      <c r="C8" s="52">
        <v>5</v>
      </c>
      <c r="D8" s="82">
        <v>0.5</v>
      </c>
    </row>
    <row r="9" spans="1:4" x14ac:dyDescent="0.35">
      <c r="A9" s="116"/>
      <c r="B9" s="82">
        <v>2022</v>
      </c>
      <c r="C9" s="52">
        <v>4.2</v>
      </c>
      <c r="D9" s="82">
        <v>2.7</v>
      </c>
    </row>
    <row r="10" spans="1:4" x14ac:dyDescent="0.35">
      <c r="A10" s="116" t="s">
        <v>74</v>
      </c>
      <c r="B10" s="82">
        <v>2020</v>
      </c>
      <c r="C10" s="52">
        <v>-5.4</v>
      </c>
      <c r="D10" s="82">
        <v>-5.4</v>
      </c>
    </row>
    <row r="11" spans="1:4" x14ac:dyDescent="0.35">
      <c r="A11" s="116"/>
      <c r="B11" s="82">
        <v>2021</v>
      </c>
      <c r="C11" s="52">
        <v>3.3</v>
      </c>
      <c r="D11" s="82">
        <v>-1.5</v>
      </c>
    </row>
    <row r="12" spans="1:4" x14ac:dyDescent="0.35">
      <c r="A12" s="116"/>
      <c r="B12" s="82">
        <v>2022</v>
      </c>
      <c r="C12" s="52">
        <v>3.5</v>
      </c>
      <c r="D12" s="82">
        <v>1.3</v>
      </c>
    </row>
    <row r="13" spans="1:4" x14ac:dyDescent="0.35">
      <c r="B13" s="97"/>
      <c r="C13" s="97"/>
      <c r="D13" s="17"/>
    </row>
    <row r="14" spans="1:4" x14ac:dyDescent="0.35">
      <c r="A14" s="97" t="s">
        <v>75</v>
      </c>
      <c r="B14" s="97"/>
      <c r="C14" s="97"/>
      <c r="D14" s="17"/>
    </row>
    <row r="15" spans="1:4" x14ac:dyDescent="0.35">
      <c r="A15" s="53"/>
      <c r="B15" s="52"/>
      <c r="C15" s="52"/>
      <c r="D15" s="17"/>
    </row>
    <row r="16" spans="1:4" x14ac:dyDescent="0.35">
      <c r="A16" s="53"/>
      <c r="B16" s="52"/>
      <c r="C16" s="52"/>
      <c r="D16" s="17"/>
    </row>
    <row r="17" spans="1:9" x14ac:dyDescent="0.35">
      <c r="A17" s="53"/>
      <c r="B17" s="52"/>
      <c r="C17" s="52"/>
      <c r="D17" s="17"/>
    </row>
    <row r="18" spans="1:9" x14ac:dyDescent="0.35">
      <c r="A18" s="53"/>
      <c r="B18" s="52"/>
      <c r="C18" s="52"/>
      <c r="D18" s="17"/>
    </row>
    <row r="19" spans="1:9" x14ac:dyDescent="0.35">
      <c r="A19" s="53"/>
      <c r="B19" s="52"/>
      <c r="C19" s="52"/>
      <c r="D19" s="17"/>
    </row>
    <row r="20" spans="1:9" x14ac:dyDescent="0.35">
      <c r="A20" s="54"/>
      <c r="B20" s="37"/>
      <c r="C20" s="37"/>
      <c r="F20" s="3" t="s">
        <v>8</v>
      </c>
      <c r="I20" s="3"/>
    </row>
    <row r="21" spans="1:9" x14ac:dyDescent="0.35">
      <c r="A21" s="54"/>
      <c r="B21" s="37"/>
      <c r="C21" s="37"/>
    </row>
    <row r="22" spans="1:9" x14ac:dyDescent="0.35">
      <c r="A22" s="54"/>
      <c r="B22" s="37"/>
      <c r="C22" s="37"/>
    </row>
    <row r="23" spans="1:9" x14ac:dyDescent="0.35">
      <c r="A23" s="54"/>
      <c r="B23" s="37"/>
      <c r="C23" s="37"/>
    </row>
    <row r="24" spans="1:9" x14ac:dyDescent="0.35">
      <c r="A24" s="54"/>
      <c r="B24" s="37"/>
      <c r="C24" s="37"/>
    </row>
    <row r="25" spans="1:9" x14ac:dyDescent="0.35">
      <c r="A25" s="54"/>
      <c r="B25" s="37"/>
      <c r="C25" s="37"/>
    </row>
    <row r="26" spans="1:9" x14ac:dyDescent="0.35">
      <c r="A26" s="54"/>
      <c r="B26" s="37"/>
      <c r="C26" s="37"/>
    </row>
    <row r="27" spans="1:9" x14ac:dyDescent="0.35">
      <c r="A27" s="54"/>
      <c r="B27" s="37"/>
      <c r="C27" s="37"/>
    </row>
    <row r="28" spans="1:9" x14ac:dyDescent="0.35">
      <c r="A28" s="54"/>
      <c r="B28" s="37"/>
      <c r="C28" s="37"/>
    </row>
    <row r="29" spans="1:9" x14ac:dyDescent="0.35">
      <c r="A29" s="54"/>
      <c r="B29" s="37"/>
      <c r="C29" s="37"/>
    </row>
    <row r="30" spans="1:9" x14ac:dyDescent="0.35">
      <c r="A30" s="54"/>
      <c r="B30" s="37"/>
      <c r="C30" s="37"/>
    </row>
    <row r="31" spans="1:9" x14ac:dyDescent="0.35">
      <c r="A31" s="54"/>
      <c r="B31" s="37"/>
      <c r="C31" s="37"/>
    </row>
    <row r="32" spans="1:9" x14ac:dyDescent="0.35">
      <c r="A32" s="54"/>
      <c r="B32" s="37"/>
      <c r="C32" s="37"/>
    </row>
    <row r="33" spans="1:3" x14ac:dyDescent="0.35">
      <c r="A33" s="54"/>
      <c r="B33" s="37"/>
      <c r="C33" s="37"/>
    </row>
    <row r="34" spans="1:3" x14ac:dyDescent="0.35">
      <c r="A34" s="54"/>
      <c r="B34" s="37"/>
      <c r="C34" s="37"/>
    </row>
    <row r="35" spans="1:3" x14ac:dyDescent="0.35">
      <c r="A35" s="54"/>
      <c r="B35" s="37"/>
      <c r="C35" s="37"/>
    </row>
    <row r="36" spans="1:3" x14ac:dyDescent="0.35">
      <c r="A36" s="54"/>
      <c r="B36" s="37"/>
      <c r="C36" s="37"/>
    </row>
    <row r="37" spans="1:3" x14ac:dyDescent="0.35">
      <c r="A37" s="54"/>
      <c r="B37" s="37"/>
      <c r="C37" s="37"/>
    </row>
    <row r="38" spans="1:3" x14ac:dyDescent="0.35">
      <c r="A38" s="54"/>
      <c r="B38" s="37"/>
      <c r="C38" s="37"/>
    </row>
    <row r="39" spans="1:3" x14ac:dyDescent="0.35">
      <c r="A39" s="54"/>
      <c r="B39" s="37"/>
      <c r="C39" s="37"/>
    </row>
    <row r="40" spans="1:3" x14ac:dyDescent="0.35">
      <c r="A40" s="54"/>
      <c r="B40" s="37"/>
      <c r="C40" s="37"/>
    </row>
    <row r="41" spans="1:3" x14ac:dyDescent="0.35">
      <c r="A41" s="54"/>
      <c r="B41" s="37"/>
      <c r="C41" s="37"/>
    </row>
    <row r="42" spans="1:3" x14ac:dyDescent="0.35">
      <c r="A42" s="54"/>
      <c r="B42" s="37"/>
      <c r="C42" s="37"/>
    </row>
    <row r="43" spans="1:3" x14ac:dyDescent="0.35">
      <c r="A43" s="54"/>
      <c r="B43" s="37"/>
      <c r="C43" s="37"/>
    </row>
    <row r="44" spans="1:3" x14ac:dyDescent="0.35">
      <c r="A44" s="54"/>
      <c r="B44" s="37"/>
      <c r="C44" s="37"/>
    </row>
    <row r="45" spans="1:3" x14ac:dyDescent="0.35">
      <c r="A45" s="54"/>
      <c r="B45" s="37"/>
      <c r="C45" s="37"/>
    </row>
    <row r="46" spans="1:3" x14ac:dyDescent="0.35">
      <c r="A46" s="54"/>
      <c r="B46" s="37"/>
      <c r="C46" s="37"/>
    </row>
    <row r="47" spans="1:3" x14ac:dyDescent="0.35">
      <c r="A47" s="54"/>
      <c r="B47" s="37"/>
      <c r="C47" s="37"/>
    </row>
    <row r="48" spans="1:3" x14ac:dyDescent="0.35">
      <c r="A48" s="54"/>
      <c r="B48" s="37"/>
      <c r="C48" s="37"/>
    </row>
    <row r="49" spans="1:3" x14ac:dyDescent="0.35">
      <c r="A49" s="54"/>
      <c r="B49" s="37"/>
      <c r="C49" s="37"/>
    </row>
    <row r="50" spans="1:3" x14ac:dyDescent="0.35">
      <c r="A50" s="54"/>
      <c r="B50" s="37"/>
      <c r="C50" s="37"/>
    </row>
    <row r="51" spans="1:3" x14ac:dyDescent="0.35">
      <c r="A51" s="54"/>
      <c r="B51" s="37"/>
      <c r="C51" s="37"/>
    </row>
    <row r="52" spans="1:3" x14ac:dyDescent="0.35">
      <c r="A52" s="54"/>
      <c r="B52" s="37"/>
      <c r="C52" s="37"/>
    </row>
    <row r="53" spans="1:3" x14ac:dyDescent="0.35">
      <c r="A53" s="54"/>
      <c r="B53" s="37"/>
      <c r="C53" s="37"/>
    </row>
    <row r="54" spans="1:3" x14ac:dyDescent="0.35">
      <c r="A54" s="54"/>
      <c r="B54" s="37"/>
      <c r="C54" s="37"/>
    </row>
    <row r="55" spans="1:3" x14ac:dyDescent="0.35">
      <c r="A55" s="54"/>
      <c r="B55" s="37"/>
      <c r="C55" s="37"/>
    </row>
    <row r="56" spans="1:3" x14ac:dyDescent="0.35">
      <c r="A56" s="54"/>
      <c r="B56" s="37"/>
      <c r="C56" s="37"/>
    </row>
    <row r="57" spans="1:3" x14ac:dyDescent="0.35">
      <c r="A57" s="54"/>
      <c r="B57" s="37"/>
      <c r="C57" s="37"/>
    </row>
    <row r="58" spans="1:3" x14ac:dyDescent="0.35">
      <c r="A58" s="54"/>
      <c r="B58" s="37"/>
      <c r="C58" s="37"/>
    </row>
    <row r="59" spans="1:3" x14ac:dyDescent="0.35">
      <c r="A59" s="54"/>
      <c r="B59" s="37"/>
      <c r="C59" s="37"/>
    </row>
    <row r="60" spans="1:3" x14ac:dyDescent="0.35">
      <c r="A60" s="54"/>
      <c r="B60" s="37"/>
      <c r="C60" s="37"/>
    </row>
    <row r="61" spans="1:3" x14ac:dyDescent="0.35">
      <c r="A61" s="54"/>
      <c r="B61" s="37"/>
      <c r="C61" s="37"/>
    </row>
    <row r="62" spans="1:3" x14ac:dyDescent="0.35">
      <c r="A62" s="54"/>
      <c r="B62" s="37"/>
      <c r="C62" s="37"/>
    </row>
    <row r="63" spans="1:3" x14ac:dyDescent="0.35">
      <c r="A63" s="54"/>
      <c r="B63" s="37"/>
      <c r="C63" s="37"/>
    </row>
    <row r="64" spans="1:3" x14ac:dyDescent="0.35">
      <c r="A64" s="54"/>
      <c r="B64" s="37"/>
      <c r="C64" s="37"/>
    </row>
    <row r="65" spans="1:3" x14ac:dyDescent="0.35">
      <c r="A65" s="54"/>
      <c r="B65" s="37"/>
      <c r="C65" s="37"/>
    </row>
    <row r="66" spans="1:3" x14ac:dyDescent="0.35">
      <c r="A66" s="54"/>
      <c r="B66" s="37"/>
      <c r="C66" s="37"/>
    </row>
    <row r="67" spans="1:3" x14ac:dyDescent="0.35">
      <c r="A67" s="54"/>
      <c r="B67" s="37"/>
      <c r="C67" s="37"/>
    </row>
    <row r="68" spans="1:3" x14ac:dyDescent="0.35">
      <c r="A68" s="54"/>
      <c r="B68" s="37"/>
      <c r="C68" s="37"/>
    </row>
    <row r="69" spans="1:3" x14ac:dyDescent="0.35">
      <c r="A69" s="54"/>
      <c r="B69" s="37"/>
      <c r="C69" s="37"/>
    </row>
    <row r="70" spans="1:3" x14ac:dyDescent="0.35">
      <c r="A70" s="54"/>
      <c r="B70" s="37"/>
      <c r="C70" s="37"/>
    </row>
    <row r="71" spans="1:3" x14ac:dyDescent="0.35">
      <c r="A71" s="54"/>
      <c r="B71" s="37"/>
      <c r="C71" s="37"/>
    </row>
    <row r="72" spans="1:3" x14ac:dyDescent="0.35">
      <c r="A72" s="54"/>
      <c r="B72" s="37"/>
      <c r="C72" s="37"/>
    </row>
    <row r="73" spans="1:3" x14ac:dyDescent="0.35">
      <c r="A73" s="54"/>
      <c r="B73" s="37"/>
      <c r="C73" s="37"/>
    </row>
    <row r="74" spans="1:3" x14ac:dyDescent="0.35">
      <c r="A74" s="54"/>
      <c r="B74" s="37"/>
      <c r="C74" s="37"/>
    </row>
    <row r="75" spans="1:3" x14ac:dyDescent="0.35">
      <c r="A75" s="54"/>
      <c r="B75" s="37"/>
      <c r="C75" s="37"/>
    </row>
    <row r="76" spans="1:3" x14ac:dyDescent="0.35">
      <c r="A76" s="54"/>
      <c r="B76" s="37"/>
      <c r="C76" s="37"/>
    </row>
    <row r="77" spans="1:3" x14ac:dyDescent="0.35">
      <c r="A77" s="54"/>
      <c r="B77" s="37"/>
      <c r="C77" s="37"/>
    </row>
    <row r="78" spans="1:3" x14ac:dyDescent="0.35">
      <c r="A78" s="54"/>
      <c r="B78" s="37"/>
      <c r="C78" s="37"/>
    </row>
    <row r="79" spans="1:3" x14ac:dyDescent="0.35">
      <c r="A79" s="54"/>
      <c r="B79" s="37"/>
      <c r="C79" s="37"/>
    </row>
    <row r="80" spans="1:3" x14ac:dyDescent="0.35">
      <c r="A80" s="54"/>
      <c r="B80" s="37"/>
      <c r="C80" s="37"/>
    </row>
    <row r="81" spans="1:3" x14ac:dyDescent="0.35">
      <c r="A81" s="54"/>
      <c r="B81" s="37"/>
      <c r="C81" s="37"/>
    </row>
    <row r="82" spans="1:3" x14ac:dyDescent="0.35">
      <c r="A82" s="54"/>
      <c r="B82" s="37"/>
      <c r="C82" s="37"/>
    </row>
    <row r="83" spans="1:3" x14ac:dyDescent="0.35">
      <c r="A83" s="54"/>
      <c r="B83" s="37"/>
      <c r="C83" s="37"/>
    </row>
    <row r="84" spans="1:3" x14ac:dyDescent="0.35">
      <c r="A84" s="54"/>
      <c r="B84" s="37"/>
      <c r="C84" s="37"/>
    </row>
    <row r="85" spans="1:3" x14ac:dyDescent="0.35">
      <c r="A85" s="54"/>
      <c r="B85" s="37"/>
      <c r="C85" s="37"/>
    </row>
    <row r="86" spans="1:3" x14ac:dyDescent="0.35">
      <c r="A86" s="54"/>
      <c r="B86" s="37"/>
      <c r="C86" s="37"/>
    </row>
    <row r="87" spans="1:3" x14ac:dyDescent="0.35">
      <c r="A87" s="54"/>
      <c r="B87" s="37"/>
      <c r="C87" s="37"/>
    </row>
    <row r="88" spans="1:3" x14ac:dyDescent="0.35">
      <c r="A88" s="54"/>
      <c r="B88" s="37"/>
      <c r="C88" s="37"/>
    </row>
    <row r="89" spans="1:3" x14ac:dyDescent="0.35">
      <c r="A89" s="54"/>
      <c r="B89" s="37"/>
      <c r="C89" s="37"/>
    </row>
    <row r="90" spans="1:3" x14ac:dyDescent="0.35">
      <c r="A90" s="54"/>
      <c r="B90" s="37"/>
      <c r="C90" s="37"/>
    </row>
    <row r="91" spans="1:3" x14ac:dyDescent="0.35">
      <c r="A91" s="54"/>
      <c r="B91" s="37"/>
      <c r="C91" s="37"/>
    </row>
    <row r="92" spans="1:3" x14ac:dyDescent="0.35">
      <c r="A92" s="54"/>
      <c r="B92" s="37"/>
      <c r="C92" s="37"/>
    </row>
    <row r="93" spans="1:3" x14ac:dyDescent="0.35">
      <c r="A93" s="54"/>
      <c r="B93" s="37"/>
      <c r="C93" s="37"/>
    </row>
    <row r="94" spans="1:3" x14ac:dyDescent="0.35">
      <c r="A94" s="54"/>
      <c r="B94" s="37"/>
      <c r="C94" s="37"/>
    </row>
    <row r="95" spans="1:3" x14ac:dyDescent="0.35">
      <c r="A95" s="54"/>
      <c r="B95" s="37"/>
      <c r="C95" s="37"/>
    </row>
    <row r="96" spans="1:3" x14ac:dyDescent="0.35">
      <c r="A96" s="54"/>
      <c r="B96" s="37"/>
      <c r="C96" s="37"/>
    </row>
    <row r="97" spans="1:3" x14ac:dyDescent="0.35">
      <c r="A97" s="54"/>
      <c r="B97" s="37"/>
      <c r="C97" s="37"/>
    </row>
    <row r="98" spans="1:3" x14ac:dyDescent="0.35">
      <c r="A98" s="54"/>
      <c r="B98" s="37"/>
      <c r="C98" s="37"/>
    </row>
    <row r="99" spans="1:3" x14ac:dyDescent="0.35">
      <c r="A99" s="54"/>
      <c r="B99" s="37"/>
      <c r="C99" s="37"/>
    </row>
    <row r="100" spans="1:3" x14ac:dyDescent="0.35">
      <c r="A100" s="54"/>
      <c r="B100" s="37"/>
      <c r="C100" s="37"/>
    </row>
    <row r="101" spans="1:3" x14ac:dyDescent="0.35">
      <c r="A101" s="54"/>
      <c r="B101" s="37"/>
      <c r="C101" s="37"/>
    </row>
    <row r="102" spans="1:3" x14ac:dyDescent="0.35">
      <c r="A102" s="54"/>
      <c r="B102" s="37"/>
      <c r="C102" s="37"/>
    </row>
    <row r="103" spans="1:3" x14ac:dyDescent="0.35">
      <c r="A103" s="54"/>
      <c r="B103" s="37"/>
      <c r="C103" s="37"/>
    </row>
    <row r="104" spans="1:3" x14ac:dyDescent="0.35">
      <c r="A104" s="54"/>
      <c r="B104" s="37"/>
      <c r="C104" s="37"/>
    </row>
    <row r="105" spans="1:3" x14ac:dyDescent="0.35">
      <c r="A105" s="54"/>
      <c r="B105" s="37"/>
      <c r="C105" s="37"/>
    </row>
    <row r="106" spans="1:3" x14ac:dyDescent="0.35">
      <c r="A106" s="54"/>
      <c r="B106" s="37"/>
      <c r="C106" s="37"/>
    </row>
    <row r="107" spans="1:3" x14ac:dyDescent="0.35">
      <c r="A107" s="54"/>
      <c r="B107" s="37"/>
      <c r="C107" s="37"/>
    </row>
    <row r="108" spans="1:3" x14ac:dyDescent="0.35">
      <c r="A108" s="54"/>
      <c r="B108" s="37"/>
      <c r="C108" s="37"/>
    </row>
    <row r="109" spans="1:3" x14ac:dyDescent="0.35">
      <c r="A109" s="54"/>
      <c r="B109" s="37"/>
      <c r="C109" s="37"/>
    </row>
    <row r="110" spans="1:3" x14ac:dyDescent="0.35">
      <c r="A110" s="54"/>
      <c r="B110" s="37"/>
      <c r="C110" s="37"/>
    </row>
    <row r="111" spans="1:3" x14ac:dyDescent="0.35">
      <c r="A111" s="54"/>
      <c r="B111" s="37"/>
      <c r="C111" s="37"/>
    </row>
    <row r="112" spans="1:3" x14ac:dyDescent="0.35">
      <c r="A112" s="54"/>
      <c r="B112" s="37"/>
      <c r="C112" s="37"/>
    </row>
    <row r="113" spans="1:3" x14ac:dyDescent="0.35">
      <c r="A113" s="54"/>
      <c r="B113" s="37"/>
      <c r="C113" s="37"/>
    </row>
    <row r="114" spans="1:3" x14ac:dyDescent="0.35">
      <c r="A114" s="54"/>
      <c r="B114" s="37"/>
      <c r="C114" s="37"/>
    </row>
    <row r="115" spans="1:3" x14ac:dyDescent="0.35">
      <c r="A115" s="54"/>
      <c r="B115" s="37"/>
      <c r="C115" s="37"/>
    </row>
    <row r="116" spans="1:3" x14ac:dyDescent="0.35">
      <c r="A116" s="54"/>
      <c r="B116" s="37"/>
      <c r="C116" s="37"/>
    </row>
    <row r="117" spans="1:3" x14ac:dyDescent="0.35">
      <c r="A117" s="54"/>
      <c r="B117" s="37"/>
      <c r="C117" s="37"/>
    </row>
    <row r="118" spans="1:3" x14ac:dyDescent="0.35">
      <c r="A118" s="54"/>
      <c r="B118" s="37"/>
      <c r="C118" s="37"/>
    </row>
    <row r="119" spans="1:3" x14ac:dyDescent="0.35">
      <c r="A119" s="54"/>
      <c r="B119" s="37"/>
      <c r="C119" s="37"/>
    </row>
    <row r="120" spans="1:3" x14ac:dyDescent="0.35">
      <c r="A120" s="54"/>
      <c r="B120" s="37"/>
      <c r="C120" s="37"/>
    </row>
    <row r="121" spans="1:3" x14ac:dyDescent="0.35">
      <c r="A121" s="54"/>
      <c r="B121" s="37"/>
      <c r="C121" s="37"/>
    </row>
    <row r="122" spans="1:3" x14ac:dyDescent="0.35">
      <c r="A122" s="54"/>
      <c r="B122" s="37"/>
      <c r="C122" s="37"/>
    </row>
    <row r="123" spans="1:3" x14ac:dyDescent="0.35">
      <c r="A123" s="54"/>
      <c r="B123" s="37"/>
      <c r="C123" s="37"/>
    </row>
    <row r="124" spans="1:3" x14ac:dyDescent="0.35">
      <c r="A124" s="54"/>
      <c r="B124" s="37"/>
      <c r="C124" s="37"/>
    </row>
    <row r="125" spans="1:3" x14ac:dyDescent="0.35">
      <c r="A125" s="54"/>
      <c r="B125" s="37"/>
      <c r="C125" s="37"/>
    </row>
    <row r="126" spans="1:3" x14ac:dyDescent="0.35">
      <c r="A126" s="54"/>
      <c r="B126" s="37"/>
      <c r="C126" s="37"/>
    </row>
    <row r="127" spans="1:3" x14ac:dyDescent="0.35">
      <c r="A127" s="54"/>
      <c r="B127" s="37"/>
      <c r="C127" s="37"/>
    </row>
    <row r="128" spans="1:3" x14ac:dyDescent="0.35">
      <c r="A128" s="54"/>
      <c r="B128" s="37"/>
      <c r="C128" s="37"/>
    </row>
    <row r="129" spans="1:3" x14ac:dyDescent="0.35">
      <c r="A129" s="54"/>
      <c r="B129" s="37"/>
      <c r="C129" s="37"/>
    </row>
    <row r="130" spans="1:3" x14ac:dyDescent="0.35">
      <c r="A130" s="54"/>
      <c r="B130" s="37"/>
      <c r="C130" s="37"/>
    </row>
    <row r="131" spans="1:3" x14ac:dyDescent="0.35">
      <c r="A131" s="54"/>
      <c r="B131" s="37"/>
      <c r="C131" s="37"/>
    </row>
    <row r="132" spans="1:3" x14ac:dyDescent="0.35">
      <c r="A132" s="54"/>
      <c r="B132" s="37"/>
      <c r="C132" s="37"/>
    </row>
    <row r="133" spans="1:3" x14ac:dyDescent="0.35">
      <c r="A133" s="54"/>
      <c r="B133" s="37"/>
      <c r="C133" s="37"/>
    </row>
    <row r="134" spans="1:3" x14ac:dyDescent="0.35">
      <c r="A134" s="54"/>
      <c r="B134" s="37"/>
      <c r="C134" s="37"/>
    </row>
    <row r="135" spans="1:3" x14ac:dyDescent="0.35">
      <c r="A135" s="54"/>
      <c r="B135" s="37"/>
      <c r="C135" s="37"/>
    </row>
    <row r="136" spans="1:3" x14ac:dyDescent="0.35">
      <c r="A136" s="54"/>
      <c r="B136" s="37"/>
      <c r="C136" s="37"/>
    </row>
    <row r="137" spans="1:3" x14ac:dyDescent="0.35">
      <c r="A137" s="54"/>
      <c r="B137" s="37"/>
      <c r="C137" s="37"/>
    </row>
    <row r="138" spans="1:3" x14ac:dyDescent="0.35">
      <c r="A138" s="54"/>
      <c r="B138" s="37"/>
      <c r="C138" s="37"/>
    </row>
    <row r="139" spans="1:3" x14ac:dyDescent="0.35">
      <c r="A139" s="54"/>
      <c r="B139" s="37"/>
      <c r="C139" s="37"/>
    </row>
    <row r="140" spans="1:3" x14ac:dyDescent="0.35">
      <c r="A140" s="54"/>
      <c r="B140" s="37"/>
      <c r="C140" s="37"/>
    </row>
    <row r="141" spans="1:3" x14ac:dyDescent="0.35">
      <c r="A141" s="54"/>
      <c r="B141" s="37"/>
      <c r="C141" s="37"/>
    </row>
    <row r="142" spans="1:3" x14ac:dyDescent="0.35">
      <c r="A142" s="54"/>
      <c r="B142" s="37"/>
      <c r="C142" s="37"/>
    </row>
    <row r="143" spans="1:3" x14ac:dyDescent="0.35">
      <c r="A143" s="54"/>
      <c r="B143" s="37"/>
      <c r="C143" s="37"/>
    </row>
    <row r="144" spans="1:3" x14ac:dyDescent="0.35">
      <c r="A144" s="54"/>
      <c r="B144" s="37"/>
      <c r="C144" s="37"/>
    </row>
    <row r="145" spans="1:3" x14ac:dyDescent="0.35">
      <c r="A145" s="54"/>
      <c r="B145" s="37"/>
      <c r="C145" s="37"/>
    </row>
    <row r="146" spans="1:3" x14ac:dyDescent="0.35">
      <c r="A146" s="54"/>
      <c r="B146" s="37"/>
      <c r="C146" s="37"/>
    </row>
    <row r="147" spans="1:3" x14ac:dyDescent="0.35">
      <c r="A147" s="54"/>
      <c r="B147" s="37"/>
      <c r="C147" s="37"/>
    </row>
    <row r="148" spans="1:3" x14ac:dyDescent="0.35">
      <c r="A148" s="54"/>
      <c r="B148" s="37"/>
      <c r="C148" s="37"/>
    </row>
    <row r="149" spans="1:3" x14ac:dyDescent="0.35">
      <c r="A149" s="54"/>
      <c r="B149" s="37"/>
      <c r="C149" s="37"/>
    </row>
    <row r="150" spans="1:3" x14ac:dyDescent="0.35">
      <c r="A150" s="54"/>
      <c r="B150" s="37"/>
      <c r="C150" s="37"/>
    </row>
    <row r="151" spans="1:3" x14ac:dyDescent="0.35">
      <c r="A151" s="54"/>
      <c r="B151" s="37"/>
      <c r="C151" s="37"/>
    </row>
    <row r="152" spans="1:3" x14ac:dyDescent="0.35">
      <c r="A152" s="54"/>
      <c r="B152" s="37"/>
      <c r="C152" s="37"/>
    </row>
    <row r="153" spans="1:3" x14ac:dyDescent="0.35">
      <c r="A153" s="54"/>
      <c r="B153" s="37"/>
      <c r="C153" s="37"/>
    </row>
    <row r="154" spans="1:3" x14ac:dyDescent="0.35">
      <c r="A154" s="54"/>
      <c r="B154" s="37"/>
      <c r="C154" s="37"/>
    </row>
    <row r="155" spans="1:3" x14ac:dyDescent="0.35">
      <c r="A155" s="54"/>
      <c r="B155" s="37"/>
      <c r="C155" s="37"/>
    </row>
    <row r="156" spans="1:3" x14ac:dyDescent="0.35">
      <c r="A156" s="54"/>
      <c r="B156" s="37"/>
      <c r="C156" s="37"/>
    </row>
    <row r="157" spans="1:3" x14ac:dyDescent="0.35">
      <c r="A157" s="54"/>
      <c r="B157" s="37"/>
      <c r="C157" s="37"/>
    </row>
    <row r="158" spans="1:3" x14ac:dyDescent="0.35">
      <c r="A158" s="54"/>
      <c r="B158" s="37"/>
      <c r="C158" s="37"/>
    </row>
    <row r="159" spans="1:3" x14ac:dyDescent="0.35">
      <c r="A159" s="54"/>
      <c r="B159" s="37"/>
      <c r="C159" s="37"/>
    </row>
    <row r="160" spans="1:3" x14ac:dyDescent="0.35">
      <c r="A160" s="54"/>
      <c r="B160" s="37"/>
      <c r="C160" s="37"/>
    </row>
    <row r="161" spans="1:3" x14ac:dyDescent="0.35">
      <c r="A161" s="54"/>
      <c r="B161" s="37"/>
      <c r="C161" s="37"/>
    </row>
    <row r="162" spans="1:3" x14ac:dyDescent="0.35">
      <c r="A162" s="54"/>
      <c r="B162" s="37"/>
      <c r="C162" s="37"/>
    </row>
    <row r="163" spans="1:3" x14ac:dyDescent="0.35">
      <c r="A163" s="54"/>
      <c r="B163" s="37"/>
      <c r="C163" s="37"/>
    </row>
    <row r="164" spans="1:3" x14ac:dyDescent="0.35">
      <c r="A164" s="54"/>
      <c r="B164" s="37"/>
      <c r="C164" s="37"/>
    </row>
    <row r="165" spans="1:3" x14ac:dyDescent="0.35">
      <c r="A165" s="54"/>
      <c r="B165" s="37"/>
      <c r="C165" s="37"/>
    </row>
    <row r="166" spans="1:3" x14ac:dyDescent="0.35">
      <c r="A166" s="54"/>
      <c r="B166" s="37"/>
      <c r="C166" s="37"/>
    </row>
    <row r="167" spans="1:3" x14ac:dyDescent="0.35">
      <c r="A167" s="54"/>
      <c r="B167" s="37"/>
      <c r="C167" s="37"/>
    </row>
    <row r="168" spans="1:3" x14ac:dyDescent="0.35">
      <c r="A168" s="54"/>
      <c r="B168" s="37"/>
      <c r="C168" s="37"/>
    </row>
    <row r="169" spans="1:3" x14ac:dyDescent="0.35">
      <c r="A169" s="54"/>
      <c r="B169" s="37"/>
      <c r="C169" s="37"/>
    </row>
    <row r="170" spans="1:3" x14ac:dyDescent="0.35">
      <c r="A170" s="54"/>
      <c r="B170" s="37"/>
      <c r="C170" s="37"/>
    </row>
    <row r="171" spans="1:3" x14ac:dyDescent="0.35">
      <c r="A171" s="54"/>
      <c r="B171" s="37"/>
      <c r="C171" s="37"/>
    </row>
    <row r="172" spans="1:3" x14ac:dyDescent="0.35">
      <c r="A172" s="54"/>
      <c r="B172" s="37"/>
      <c r="C172" s="37"/>
    </row>
    <row r="173" spans="1:3" x14ac:dyDescent="0.35">
      <c r="A173" s="54"/>
      <c r="B173" s="37"/>
      <c r="C173" s="37"/>
    </row>
    <row r="174" spans="1:3" x14ac:dyDescent="0.35">
      <c r="A174" s="54"/>
      <c r="B174" s="37"/>
      <c r="C174" s="37"/>
    </row>
    <row r="175" spans="1:3" x14ac:dyDescent="0.35">
      <c r="A175" s="54"/>
      <c r="B175" s="37"/>
      <c r="C175" s="37"/>
    </row>
    <row r="176" spans="1:3" x14ac:dyDescent="0.35">
      <c r="A176" s="54"/>
      <c r="B176" s="37"/>
      <c r="C176" s="37"/>
    </row>
    <row r="177" spans="1:3" x14ac:dyDescent="0.35">
      <c r="A177" s="54"/>
      <c r="B177" s="37"/>
      <c r="C177" s="37"/>
    </row>
    <row r="178" spans="1:3" x14ac:dyDescent="0.35">
      <c r="A178" s="54"/>
      <c r="B178" s="37"/>
      <c r="C178" s="37"/>
    </row>
    <row r="179" spans="1:3" x14ac:dyDescent="0.35">
      <c r="A179" s="54"/>
      <c r="B179" s="37"/>
      <c r="C179" s="37"/>
    </row>
    <row r="180" spans="1:3" x14ac:dyDescent="0.35">
      <c r="A180" s="54"/>
      <c r="B180" s="37"/>
      <c r="C180" s="37"/>
    </row>
    <row r="181" spans="1:3" x14ac:dyDescent="0.35">
      <c r="A181" s="54"/>
      <c r="B181" s="37"/>
      <c r="C181" s="37"/>
    </row>
    <row r="182" spans="1:3" x14ac:dyDescent="0.35">
      <c r="A182" s="54"/>
      <c r="B182" s="37"/>
      <c r="C182" s="37"/>
    </row>
    <row r="183" spans="1:3" x14ac:dyDescent="0.35">
      <c r="A183" s="54"/>
      <c r="B183" s="37"/>
      <c r="C183" s="37"/>
    </row>
    <row r="184" spans="1:3" x14ac:dyDescent="0.35">
      <c r="A184" s="54"/>
      <c r="B184" s="37"/>
      <c r="C184" s="37"/>
    </row>
    <row r="185" spans="1:3" x14ac:dyDescent="0.35">
      <c r="A185" s="54"/>
      <c r="B185" s="37"/>
      <c r="C185" s="37"/>
    </row>
    <row r="186" spans="1:3" x14ac:dyDescent="0.35">
      <c r="A186" s="54"/>
      <c r="B186" s="37"/>
      <c r="C186" s="37"/>
    </row>
    <row r="187" spans="1:3" x14ac:dyDescent="0.35">
      <c r="A187" s="54"/>
      <c r="B187" s="37"/>
      <c r="C187" s="37"/>
    </row>
    <row r="188" spans="1:3" x14ac:dyDescent="0.35">
      <c r="A188" s="54"/>
      <c r="B188" s="37"/>
      <c r="C188" s="37"/>
    </row>
    <row r="189" spans="1:3" x14ac:dyDescent="0.35">
      <c r="A189" s="54"/>
      <c r="B189" s="37"/>
      <c r="C189" s="37"/>
    </row>
    <row r="190" spans="1:3" x14ac:dyDescent="0.35">
      <c r="A190" s="54"/>
      <c r="B190" s="37"/>
      <c r="C190" s="37"/>
    </row>
    <row r="191" spans="1:3" x14ac:dyDescent="0.35">
      <c r="A191" s="54"/>
      <c r="B191" s="37"/>
      <c r="C191" s="37"/>
    </row>
    <row r="192" spans="1:3" x14ac:dyDescent="0.35">
      <c r="A192" s="54"/>
      <c r="B192" s="37"/>
      <c r="C192" s="37"/>
    </row>
    <row r="193" spans="1:3" x14ac:dyDescent="0.35">
      <c r="A193" s="54"/>
      <c r="B193" s="37"/>
      <c r="C193" s="37"/>
    </row>
    <row r="194" spans="1:3" x14ac:dyDescent="0.35">
      <c r="A194" s="54"/>
      <c r="B194" s="37"/>
      <c r="C194" s="37"/>
    </row>
    <row r="195" spans="1:3" x14ac:dyDescent="0.35">
      <c r="A195" s="54"/>
      <c r="B195" s="37"/>
      <c r="C195" s="37"/>
    </row>
    <row r="196" spans="1:3" x14ac:dyDescent="0.35">
      <c r="A196" s="54"/>
      <c r="B196" s="37"/>
      <c r="C196" s="37"/>
    </row>
    <row r="197" spans="1:3" x14ac:dyDescent="0.35">
      <c r="A197" s="54"/>
      <c r="B197" s="37"/>
      <c r="C197" s="37"/>
    </row>
    <row r="198" spans="1:3" x14ac:dyDescent="0.35">
      <c r="A198" s="54"/>
      <c r="B198" s="37"/>
      <c r="C198" s="37"/>
    </row>
    <row r="199" spans="1:3" x14ac:dyDescent="0.35">
      <c r="A199" s="54"/>
      <c r="B199" s="37"/>
      <c r="C199" s="37"/>
    </row>
    <row r="200" spans="1:3" x14ac:dyDescent="0.35">
      <c r="A200" s="54"/>
      <c r="B200" s="37"/>
      <c r="C200" s="37"/>
    </row>
    <row r="201" spans="1:3" x14ac:dyDescent="0.35">
      <c r="A201" s="54"/>
      <c r="B201" s="37"/>
      <c r="C201" s="37"/>
    </row>
    <row r="202" spans="1:3" x14ac:dyDescent="0.35">
      <c r="A202" s="54"/>
      <c r="B202" s="37"/>
      <c r="C202" s="37"/>
    </row>
    <row r="203" spans="1:3" x14ac:dyDescent="0.35">
      <c r="A203" s="54"/>
      <c r="B203" s="37"/>
      <c r="C203" s="37"/>
    </row>
    <row r="204" spans="1:3" x14ac:dyDescent="0.35">
      <c r="A204" s="54"/>
      <c r="B204" s="37"/>
      <c r="C204" s="37"/>
    </row>
    <row r="205" spans="1:3" x14ac:dyDescent="0.35">
      <c r="A205" s="54"/>
      <c r="B205" s="37"/>
      <c r="C205" s="37"/>
    </row>
    <row r="206" spans="1:3" x14ac:dyDescent="0.35">
      <c r="A206" s="54"/>
      <c r="B206" s="37"/>
      <c r="C206" s="37"/>
    </row>
    <row r="207" spans="1:3" x14ac:dyDescent="0.35">
      <c r="A207" s="54"/>
      <c r="B207" s="37"/>
      <c r="C207" s="37"/>
    </row>
    <row r="208" spans="1:3" x14ac:dyDescent="0.35">
      <c r="A208" s="54"/>
      <c r="B208" s="37"/>
      <c r="C208" s="37"/>
    </row>
    <row r="209" spans="1:3" x14ac:dyDescent="0.35">
      <c r="A209" s="54"/>
      <c r="B209" s="37"/>
      <c r="C209" s="37"/>
    </row>
    <row r="210" spans="1:3" x14ac:dyDescent="0.35">
      <c r="A210" s="54"/>
      <c r="B210" s="37"/>
      <c r="C210" s="37"/>
    </row>
    <row r="211" spans="1:3" x14ac:dyDescent="0.35">
      <c r="A211" s="54"/>
      <c r="B211" s="37"/>
      <c r="C211" s="37"/>
    </row>
    <row r="212" spans="1:3" x14ac:dyDescent="0.35">
      <c r="A212" s="54"/>
      <c r="B212" s="37"/>
      <c r="C212" s="37"/>
    </row>
    <row r="213" spans="1:3" x14ac:dyDescent="0.35">
      <c r="A213" s="54"/>
      <c r="B213" s="37"/>
      <c r="C213" s="37"/>
    </row>
    <row r="214" spans="1:3" x14ac:dyDescent="0.35">
      <c r="A214" s="54"/>
      <c r="B214" s="37"/>
      <c r="C214" s="37"/>
    </row>
    <row r="215" spans="1:3" x14ac:dyDescent="0.35">
      <c r="A215" s="54"/>
      <c r="B215" s="37"/>
      <c r="C215" s="37"/>
    </row>
    <row r="216" spans="1:3" x14ac:dyDescent="0.35">
      <c r="A216" s="54"/>
      <c r="B216" s="37"/>
      <c r="C216" s="37"/>
    </row>
    <row r="217" spans="1:3" x14ac:dyDescent="0.35">
      <c r="A217" s="54"/>
      <c r="B217" s="37"/>
      <c r="C217" s="37"/>
    </row>
    <row r="218" spans="1:3" x14ac:dyDescent="0.35">
      <c r="A218" s="54"/>
      <c r="B218" s="37"/>
      <c r="C218" s="37"/>
    </row>
    <row r="219" spans="1:3" x14ac:dyDescent="0.35">
      <c r="A219" s="54"/>
      <c r="B219" s="37"/>
      <c r="C219" s="37"/>
    </row>
    <row r="220" spans="1:3" x14ac:dyDescent="0.35">
      <c r="A220" s="54"/>
      <c r="B220" s="37"/>
      <c r="C220" s="37"/>
    </row>
    <row r="221" spans="1:3" x14ac:dyDescent="0.35">
      <c r="A221" s="54"/>
      <c r="B221" s="37"/>
      <c r="C221" s="37"/>
    </row>
    <row r="222" spans="1:3" x14ac:dyDescent="0.35">
      <c r="A222" s="54"/>
      <c r="B222" s="37"/>
      <c r="C222" s="37"/>
    </row>
    <row r="223" spans="1:3" x14ac:dyDescent="0.35">
      <c r="A223" s="54"/>
      <c r="B223" s="37"/>
      <c r="C223" s="37"/>
    </row>
    <row r="224" spans="1:3" x14ac:dyDescent="0.35">
      <c r="A224" s="54"/>
      <c r="B224" s="37"/>
      <c r="C224" s="37"/>
    </row>
    <row r="225" spans="1:3" x14ac:dyDescent="0.35">
      <c r="A225" s="54"/>
      <c r="B225" s="37"/>
      <c r="C225" s="37"/>
    </row>
    <row r="226" spans="1:3" x14ac:dyDescent="0.35">
      <c r="A226" s="54"/>
      <c r="B226" s="37"/>
      <c r="C226" s="37"/>
    </row>
    <row r="227" spans="1:3" x14ac:dyDescent="0.35">
      <c r="A227" s="54"/>
      <c r="B227" s="37"/>
      <c r="C227" s="37"/>
    </row>
    <row r="228" spans="1:3" x14ac:dyDescent="0.35">
      <c r="A228" s="54"/>
      <c r="B228" s="37"/>
      <c r="C228" s="37"/>
    </row>
    <row r="229" spans="1:3" x14ac:dyDescent="0.35">
      <c r="A229" s="54"/>
      <c r="B229" s="37"/>
      <c r="C229" s="37"/>
    </row>
    <row r="230" spans="1:3" x14ac:dyDescent="0.35">
      <c r="A230" s="54"/>
      <c r="B230" s="37"/>
      <c r="C230" s="37"/>
    </row>
    <row r="231" spans="1:3" x14ac:dyDescent="0.35">
      <c r="A231" s="54"/>
      <c r="B231" s="37"/>
      <c r="C231" s="37"/>
    </row>
    <row r="232" spans="1:3" x14ac:dyDescent="0.35">
      <c r="A232" s="54"/>
      <c r="B232" s="37"/>
      <c r="C232" s="37"/>
    </row>
    <row r="233" spans="1:3" x14ac:dyDescent="0.35">
      <c r="A233" s="54"/>
      <c r="B233" s="37"/>
      <c r="C233" s="37"/>
    </row>
    <row r="234" spans="1:3" x14ac:dyDescent="0.35">
      <c r="A234" s="54"/>
      <c r="B234" s="37"/>
      <c r="C234" s="37"/>
    </row>
    <row r="235" spans="1:3" x14ac:dyDescent="0.35">
      <c r="A235" s="54"/>
      <c r="B235" s="37"/>
      <c r="C235" s="37"/>
    </row>
    <row r="236" spans="1:3" x14ac:dyDescent="0.35">
      <c r="A236" s="54"/>
      <c r="B236" s="37"/>
      <c r="C236" s="37"/>
    </row>
    <row r="237" spans="1:3" x14ac:dyDescent="0.35">
      <c r="A237" s="54"/>
      <c r="B237" s="37"/>
      <c r="C237" s="37"/>
    </row>
    <row r="238" spans="1:3" x14ac:dyDescent="0.35">
      <c r="A238" s="54"/>
      <c r="B238" s="37"/>
      <c r="C238" s="37"/>
    </row>
    <row r="239" spans="1:3" x14ac:dyDescent="0.35">
      <c r="A239" s="54"/>
      <c r="B239" s="37"/>
      <c r="C239" s="37"/>
    </row>
    <row r="240" spans="1:3" x14ac:dyDescent="0.35">
      <c r="A240" s="54"/>
      <c r="B240" s="37"/>
      <c r="C240" s="37"/>
    </row>
    <row r="241" spans="1:3" x14ac:dyDescent="0.35">
      <c r="A241" s="54"/>
      <c r="B241" s="37"/>
      <c r="C241" s="37"/>
    </row>
    <row r="242" spans="1:3" x14ac:dyDescent="0.35">
      <c r="A242" s="54"/>
      <c r="B242" s="37"/>
      <c r="C242" s="37"/>
    </row>
    <row r="243" spans="1:3" x14ac:dyDescent="0.35">
      <c r="A243" s="54"/>
      <c r="B243" s="37"/>
      <c r="C243" s="37"/>
    </row>
    <row r="244" spans="1:3" x14ac:dyDescent="0.35">
      <c r="A244" s="54"/>
      <c r="B244" s="37"/>
      <c r="C244" s="37"/>
    </row>
    <row r="245" spans="1:3" x14ac:dyDescent="0.35">
      <c r="A245" s="54"/>
      <c r="B245" s="37"/>
      <c r="C245" s="37"/>
    </row>
    <row r="246" spans="1:3" x14ac:dyDescent="0.35">
      <c r="A246" s="54"/>
      <c r="B246" s="37"/>
      <c r="C246" s="37"/>
    </row>
    <row r="247" spans="1:3" x14ac:dyDescent="0.35">
      <c r="A247" s="54"/>
      <c r="B247" s="37"/>
      <c r="C247" s="37"/>
    </row>
    <row r="248" spans="1:3" x14ac:dyDescent="0.35">
      <c r="A248" s="54"/>
      <c r="B248" s="37"/>
      <c r="C248" s="37"/>
    </row>
    <row r="249" spans="1:3" x14ac:dyDescent="0.35">
      <c r="A249" s="54"/>
      <c r="B249" s="37"/>
      <c r="C249" s="37"/>
    </row>
    <row r="250" spans="1:3" x14ac:dyDescent="0.35">
      <c r="A250" s="54"/>
      <c r="B250" s="37"/>
      <c r="C250" s="37"/>
    </row>
    <row r="251" spans="1:3" x14ac:dyDescent="0.35">
      <c r="A251" s="54"/>
      <c r="B251" s="37"/>
      <c r="C251" s="37"/>
    </row>
    <row r="252" spans="1:3" x14ac:dyDescent="0.35">
      <c r="A252" s="54"/>
      <c r="B252" s="37"/>
      <c r="C252" s="37"/>
    </row>
    <row r="253" spans="1:3" x14ac:dyDescent="0.35">
      <c r="A253" s="54"/>
      <c r="B253" s="37"/>
      <c r="C253" s="37"/>
    </row>
    <row r="254" spans="1:3" x14ac:dyDescent="0.35">
      <c r="A254" s="54"/>
      <c r="B254" s="37"/>
      <c r="C254" s="37"/>
    </row>
    <row r="255" spans="1:3" x14ac:dyDescent="0.35">
      <c r="A255" s="54"/>
      <c r="B255" s="37"/>
      <c r="C255" s="37"/>
    </row>
    <row r="256" spans="1:3" x14ac:dyDescent="0.35">
      <c r="A256" s="54"/>
      <c r="B256" s="37"/>
      <c r="C256" s="37"/>
    </row>
    <row r="257" spans="1:3" x14ac:dyDescent="0.35">
      <c r="A257" s="54"/>
      <c r="B257" s="37"/>
      <c r="C257" s="37"/>
    </row>
    <row r="258" spans="1:3" x14ac:dyDescent="0.35">
      <c r="A258" s="54"/>
      <c r="B258" s="37"/>
      <c r="C258" s="37"/>
    </row>
    <row r="259" spans="1:3" x14ac:dyDescent="0.35">
      <c r="A259" s="54"/>
      <c r="B259" s="37"/>
      <c r="C259" s="37"/>
    </row>
    <row r="260" spans="1:3" x14ac:dyDescent="0.35">
      <c r="A260" s="54"/>
      <c r="B260" s="37"/>
      <c r="C260" s="37"/>
    </row>
    <row r="261" spans="1:3" x14ac:dyDescent="0.35">
      <c r="A261" s="54"/>
      <c r="B261" s="37"/>
      <c r="C261" s="37"/>
    </row>
    <row r="262" spans="1:3" x14ac:dyDescent="0.35">
      <c r="A262" s="54"/>
      <c r="B262" s="37"/>
      <c r="C262" s="37"/>
    </row>
    <row r="263" spans="1:3" x14ac:dyDescent="0.35">
      <c r="A263" s="54"/>
      <c r="B263" s="37"/>
      <c r="C263" s="37"/>
    </row>
    <row r="264" spans="1:3" x14ac:dyDescent="0.35">
      <c r="A264" s="54"/>
      <c r="B264" s="37"/>
      <c r="C264" s="37"/>
    </row>
    <row r="265" spans="1:3" x14ac:dyDescent="0.35">
      <c r="A265" s="54"/>
      <c r="B265" s="37"/>
      <c r="C265" s="37"/>
    </row>
    <row r="266" spans="1:3" x14ac:dyDescent="0.35">
      <c r="A266" s="54"/>
      <c r="B266" s="37"/>
      <c r="C266" s="37"/>
    </row>
    <row r="267" spans="1:3" x14ac:dyDescent="0.35">
      <c r="A267" s="54"/>
      <c r="B267" s="37"/>
      <c r="C267" s="37"/>
    </row>
    <row r="268" spans="1:3" x14ac:dyDescent="0.35">
      <c r="A268" s="54"/>
      <c r="B268" s="37"/>
      <c r="C268" s="37"/>
    </row>
    <row r="269" spans="1:3" x14ac:dyDescent="0.35">
      <c r="A269" s="54"/>
      <c r="B269" s="37"/>
      <c r="C269" s="37"/>
    </row>
    <row r="270" spans="1:3" x14ac:dyDescent="0.35">
      <c r="A270" s="54"/>
      <c r="B270" s="37"/>
      <c r="C270" s="37"/>
    </row>
    <row r="271" spans="1:3" x14ac:dyDescent="0.35">
      <c r="A271" s="54"/>
      <c r="B271" s="37"/>
      <c r="C271" s="37"/>
    </row>
    <row r="272" spans="1:3" x14ac:dyDescent="0.35">
      <c r="A272" s="54"/>
      <c r="B272" s="37"/>
      <c r="C272" s="37"/>
    </row>
    <row r="273" spans="1:3" x14ac:dyDescent="0.35">
      <c r="A273" s="54"/>
      <c r="B273" s="37"/>
      <c r="C273" s="37"/>
    </row>
    <row r="274" spans="1:3" x14ac:dyDescent="0.35">
      <c r="A274" s="54"/>
      <c r="B274" s="37"/>
      <c r="C274" s="37"/>
    </row>
    <row r="275" spans="1:3" x14ac:dyDescent="0.35">
      <c r="A275" s="54"/>
      <c r="B275" s="37"/>
      <c r="C275" s="37"/>
    </row>
    <row r="276" spans="1:3" x14ac:dyDescent="0.35">
      <c r="A276" s="54"/>
      <c r="B276" s="37"/>
      <c r="C276" s="37"/>
    </row>
    <row r="277" spans="1:3" x14ac:dyDescent="0.35">
      <c r="A277" s="54"/>
      <c r="B277" s="37"/>
      <c r="C277" s="37"/>
    </row>
    <row r="278" spans="1:3" x14ac:dyDescent="0.35">
      <c r="A278" s="54"/>
      <c r="B278" s="37"/>
      <c r="C278" s="37"/>
    </row>
    <row r="279" spans="1:3" x14ac:dyDescent="0.35">
      <c r="A279" s="54"/>
      <c r="B279" s="37"/>
      <c r="C279" s="37"/>
    </row>
    <row r="280" spans="1:3" x14ac:dyDescent="0.35">
      <c r="A280" s="54"/>
      <c r="B280" s="37"/>
      <c r="C280" s="37"/>
    </row>
    <row r="281" spans="1:3" x14ac:dyDescent="0.35">
      <c r="A281" s="54"/>
      <c r="B281" s="37"/>
      <c r="C281" s="37"/>
    </row>
    <row r="282" spans="1:3" x14ac:dyDescent="0.35">
      <c r="A282" s="54"/>
      <c r="B282" s="37"/>
      <c r="C282" s="37"/>
    </row>
    <row r="283" spans="1:3" x14ac:dyDescent="0.35">
      <c r="A283" s="54"/>
      <c r="B283" s="37"/>
      <c r="C283" s="37"/>
    </row>
    <row r="284" spans="1:3" x14ac:dyDescent="0.35">
      <c r="A284" s="54"/>
      <c r="B284" s="37"/>
      <c r="C284" s="37"/>
    </row>
    <row r="285" spans="1:3" x14ac:dyDescent="0.35">
      <c r="A285" s="54"/>
      <c r="B285" s="37"/>
      <c r="C285" s="37"/>
    </row>
    <row r="286" spans="1:3" x14ac:dyDescent="0.35">
      <c r="A286" s="54"/>
      <c r="B286" s="37"/>
      <c r="C286" s="37"/>
    </row>
    <row r="287" spans="1:3" x14ac:dyDescent="0.35">
      <c r="A287" s="54"/>
      <c r="B287" s="37"/>
      <c r="C287" s="37"/>
    </row>
    <row r="288" spans="1:3" x14ac:dyDescent="0.35">
      <c r="A288" s="54"/>
      <c r="B288" s="37"/>
      <c r="C288" s="37"/>
    </row>
    <row r="289" spans="1:3" x14ac:dyDescent="0.35">
      <c r="A289" s="54"/>
      <c r="B289" s="37"/>
      <c r="C289" s="37"/>
    </row>
    <row r="290" spans="1:3" x14ac:dyDescent="0.35">
      <c r="A290" s="54"/>
      <c r="B290" s="37"/>
      <c r="C290" s="37"/>
    </row>
    <row r="291" spans="1:3" x14ac:dyDescent="0.35">
      <c r="A291" s="54"/>
      <c r="B291" s="37"/>
      <c r="C291" s="37"/>
    </row>
    <row r="292" spans="1:3" x14ac:dyDescent="0.35">
      <c r="A292" s="54"/>
      <c r="B292" s="37"/>
      <c r="C292" s="37"/>
    </row>
    <row r="293" spans="1:3" x14ac:dyDescent="0.35">
      <c r="A293" s="54"/>
      <c r="B293" s="37"/>
      <c r="C293" s="37"/>
    </row>
    <row r="294" spans="1:3" x14ac:dyDescent="0.35">
      <c r="A294" s="54"/>
      <c r="B294" s="37"/>
      <c r="C294" s="37"/>
    </row>
    <row r="295" spans="1:3" x14ac:dyDescent="0.35">
      <c r="A295" s="54"/>
      <c r="B295" s="37"/>
      <c r="C295" s="37"/>
    </row>
    <row r="296" spans="1:3" x14ac:dyDescent="0.35">
      <c r="A296" s="54"/>
      <c r="B296" s="37"/>
      <c r="C296" s="37"/>
    </row>
    <row r="297" spans="1:3" x14ac:dyDescent="0.35">
      <c r="A297" s="54"/>
      <c r="B297" s="37"/>
      <c r="C297" s="37"/>
    </row>
    <row r="298" spans="1:3" x14ac:dyDescent="0.35">
      <c r="A298" s="54"/>
      <c r="B298" s="37"/>
      <c r="C298" s="37"/>
    </row>
    <row r="299" spans="1:3" x14ac:dyDescent="0.35">
      <c r="A299" s="54"/>
      <c r="B299" s="37"/>
      <c r="C299" s="37"/>
    </row>
    <row r="300" spans="1:3" x14ac:dyDescent="0.35">
      <c r="A300" s="54"/>
      <c r="B300" s="37"/>
      <c r="C300" s="37"/>
    </row>
    <row r="301" spans="1:3" x14ac:dyDescent="0.35">
      <c r="A301" s="54"/>
      <c r="B301" s="37"/>
      <c r="C301" s="37"/>
    </row>
    <row r="302" spans="1:3" x14ac:dyDescent="0.35">
      <c r="A302" s="54"/>
      <c r="B302" s="37"/>
      <c r="C302" s="37"/>
    </row>
    <row r="303" spans="1:3" x14ac:dyDescent="0.35">
      <c r="A303" s="54"/>
      <c r="B303" s="37"/>
      <c r="C303" s="37"/>
    </row>
    <row r="304" spans="1:3" x14ac:dyDescent="0.35">
      <c r="A304" s="54"/>
      <c r="B304" s="37"/>
      <c r="C304" s="37"/>
    </row>
    <row r="305" spans="1:3" x14ac:dyDescent="0.35">
      <c r="A305" s="54"/>
      <c r="B305" s="37"/>
      <c r="C305" s="37"/>
    </row>
    <row r="306" spans="1:3" x14ac:dyDescent="0.35">
      <c r="A306" s="54"/>
      <c r="B306" s="37"/>
      <c r="C306" s="37"/>
    </row>
    <row r="307" spans="1:3" x14ac:dyDescent="0.35">
      <c r="A307" s="54"/>
      <c r="B307" s="37"/>
      <c r="C307" s="37"/>
    </row>
    <row r="308" spans="1:3" x14ac:dyDescent="0.35">
      <c r="A308" s="54"/>
      <c r="B308" s="37"/>
      <c r="C308" s="37"/>
    </row>
    <row r="309" spans="1:3" x14ac:dyDescent="0.35">
      <c r="A309" s="54"/>
      <c r="B309" s="37"/>
      <c r="C309" s="37"/>
    </row>
    <row r="310" spans="1:3" x14ac:dyDescent="0.35">
      <c r="A310" s="54"/>
      <c r="B310" s="37"/>
      <c r="C310" s="37"/>
    </row>
    <row r="311" spans="1:3" x14ac:dyDescent="0.35">
      <c r="A311" s="54"/>
      <c r="B311" s="37"/>
      <c r="C311" s="37"/>
    </row>
    <row r="312" spans="1:3" x14ac:dyDescent="0.35">
      <c r="A312" s="54"/>
      <c r="B312" s="37"/>
      <c r="C312" s="37"/>
    </row>
    <row r="313" spans="1:3" x14ac:dyDescent="0.35">
      <c r="A313" s="54"/>
      <c r="B313" s="37"/>
      <c r="C313" s="37"/>
    </row>
    <row r="314" spans="1:3" x14ac:dyDescent="0.35">
      <c r="A314" s="54"/>
      <c r="B314" s="37"/>
      <c r="C314" s="37"/>
    </row>
    <row r="315" spans="1:3" x14ac:dyDescent="0.35">
      <c r="A315" s="54"/>
      <c r="B315" s="37"/>
      <c r="C315" s="37"/>
    </row>
    <row r="316" spans="1:3" x14ac:dyDescent="0.35">
      <c r="A316" s="54"/>
      <c r="B316" s="37"/>
      <c r="C316" s="37"/>
    </row>
    <row r="317" spans="1:3" x14ac:dyDescent="0.35">
      <c r="A317" s="54"/>
      <c r="B317" s="37"/>
      <c r="C317" s="37"/>
    </row>
    <row r="318" spans="1:3" x14ac:dyDescent="0.35">
      <c r="A318" s="54"/>
      <c r="B318" s="37"/>
      <c r="C318" s="37"/>
    </row>
    <row r="319" spans="1:3" x14ac:dyDescent="0.35">
      <c r="A319" s="54"/>
      <c r="B319" s="37"/>
      <c r="C319" s="37"/>
    </row>
    <row r="320" spans="1:3" x14ac:dyDescent="0.35">
      <c r="A320" s="54"/>
      <c r="B320" s="37"/>
      <c r="C320" s="37"/>
    </row>
    <row r="321" spans="1:3" x14ac:dyDescent="0.35">
      <c r="A321" s="54"/>
      <c r="B321" s="37"/>
      <c r="C321" s="37"/>
    </row>
    <row r="322" spans="1:3" x14ac:dyDescent="0.35">
      <c r="A322" s="54"/>
      <c r="B322" s="37"/>
      <c r="C322" s="37"/>
    </row>
    <row r="323" spans="1:3" x14ac:dyDescent="0.35">
      <c r="A323" s="54"/>
      <c r="B323" s="37"/>
      <c r="C323" s="37"/>
    </row>
    <row r="324" spans="1:3" x14ac:dyDescent="0.35">
      <c r="A324" s="54"/>
      <c r="B324" s="37"/>
      <c r="C324" s="37"/>
    </row>
    <row r="325" spans="1:3" x14ac:dyDescent="0.35">
      <c r="A325" s="54"/>
      <c r="B325" s="37"/>
      <c r="C325" s="37"/>
    </row>
    <row r="326" spans="1:3" x14ac:dyDescent="0.35">
      <c r="A326" s="54"/>
      <c r="B326" s="37"/>
      <c r="C326" s="37"/>
    </row>
    <row r="327" spans="1:3" x14ac:dyDescent="0.35">
      <c r="A327" s="54"/>
      <c r="B327" s="37"/>
      <c r="C327" s="37"/>
    </row>
    <row r="328" spans="1:3" x14ac:dyDescent="0.35">
      <c r="A328" s="54"/>
      <c r="B328" s="37"/>
      <c r="C328" s="37"/>
    </row>
    <row r="329" spans="1:3" x14ac:dyDescent="0.35">
      <c r="A329" s="54"/>
      <c r="B329" s="37"/>
      <c r="C329" s="37"/>
    </row>
    <row r="330" spans="1:3" x14ac:dyDescent="0.35">
      <c r="A330" s="54"/>
      <c r="B330" s="37"/>
      <c r="C330" s="37"/>
    </row>
    <row r="331" spans="1:3" x14ac:dyDescent="0.35">
      <c r="A331" s="54"/>
      <c r="B331" s="37"/>
      <c r="C331" s="37"/>
    </row>
    <row r="332" spans="1:3" x14ac:dyDescent="0.35">
      <c r="A332" s="54"/>
      <c r="B332" s="37"/>
      <c r="C332" s="37"/>
    </row>
    <row r="333" spans="1:3" x14ac:dyDescent="0.35">
      <c r="A333" s="54"/>
      <c r="B333" s="37"/>
      <c r="C333" s="37"/>
    </row>
    <row r="334" spans="1:3" x14ac:dyDescent="0.35">
      <c r="A334" s="54"/>
      <c r="B334" s="37"/>
      <c r="C334" s="37"/>
    </row>
    <row r="335" spans="1:3" x14ac:dyDescent="0.35">
      <c r="A335" s="54"/>
      <c r="B335" s="37"/>
      <c r="C335" s="37"/>
    </row>
    <row r="336" spans="1:3" x14ac:dyDescent="0.35">
      <c r="A336" s="54"/>
      <c r="B336" s="37"/>
      <c r="C336" s="37"/>
    </row>
    <row r="337" spans="1:3" x14ac:dyDescent="0.35">
      <c r="A337" s="54"/>
      <c r="B337" s="37"/>
      <c r="C337" s="37"/>
    </row>
    <row r="338" spans="1:3" x14ac:dyDescent="0.35">
      <c r="A338" s="54"/>
      <c r="B338" s="37"/>
      <c r="C338" s="37"/>
    </row>
    <row r="339" spans="1:3" x14ac:dyDescent="0.35">
      <c r="A339" s="54"/>
      <c r="B339" s="37"/>
      <c r="C339" s="37"/>
    </row>
    <row r="340" spans="1:3" x14ac:dyDescent="0.35">
      <c r="A340" s="54"/>
      <c r="B340" s="37"/>
      <c r="C340" s="37"/>
    </row>
    <row r="341" spans="1:3" x14ac:dyDescent="0.35">
      <c r="A341" s="54"/>
      <c r="B341" s="37"/>
      <c r="C341" s="37"/>
    </row>
    <row r="342" spans="1:3" x14ac:dyDescent="0.35">
      <c r="A342" s="54"/>
      <c r="B342" s="37"/>
      <c r="C342" s="37"/>
    </row>
    <row r="343" spans="1:3" x14ac:dyDescent="0.35">
      <c r="A343" s="54"/>
      <c r="B343" s="37"/>
      <c r="C343" s="37"/>
    </row>
    <row r="344" spans="1:3" x14ac:dyDescent="0.35">
      <c r="A344" s="54"/>
      <c r="B344" s="37"/>
      <c r="C344" s="37"/>
    </row>
    <row r="345" spans="1:3" x14ac:dyDescent="0.35">
      <c r="A345" s="54"/>
      <c r="B345" s="37"/>
      <c r="C345" s="37"/>
    </row>
    <row r="346" spans="1:3" x14ac:dyDescent="0.35">
      <c r="A346" s="54"/>
      <c r="B346" s="37"/>
      <c r="C346" s="37"/>
    </row>
    <row r="347" spans="1:3" x14ac:dyDescent="0.35">
      <c r="A347" s="54"/>
      <c r="B347" s="37"/>
      <c r="C347" s="37"/>
    </row>
    <row r="348" spans="1:3" x14ac:dyDescent="0.35">
      <c r="A348" s="54"/>
      <c r="B348" s="37"/>
      <c r="C348" s="37"/>
    </row>
    <row r="349" spans="1:3" x14ac:dyDescent="0.35">
      <c r="A349" s="54"/>
      <c r="B349" s="37"/>
      <c r="C349" s="37"/>
    </row>
    <row r="350" spans="1:3" x14ac:dyDescent="0.35">
      <c r="A350" s="54"/>
      <c r="B350" s="37"/>
      <c r="C350" s="37"/>
    </row>
    <row r="351" spans="1:3" x14ac:dyDescent="0.35">
      <c r="A351" s="54"/>
      <c r="B351" s="37"/>
      <c r="C351" s="37"/>
    </row>
    <row r="352" spans="1:3" x14ac:dyDescent="0.35">
      <c r="A352" s="54"/>
      <c r="B352" s="37"/>
      <c r="C352" s="37"/>
    </row>
    <row r="353" spans="1:3" x14ac:dyDescent="0.35">
      <c r="A353" s="54"/>
      <c r="B353" s="37"/>
      <c r="C353" s="37"/>
    </row>
    <row r="354" spans="1:3" x14ac:dyDescent="0.35">
      <c r="A354" s="54"/>
      <c r="B354" s="37"/>
      <c r="C354" s="37"/>
    </row>
    <row r="355" spans="1:3" x14ac:dyDescent="0.35">
      <c r="A355" s="54"/>
      <c r="B355" s="37"/>
      <c r="C355" s="37"/>
    </row>
    <row r="356" spans="1:3" x14ac:dyDescent="0.35">
      <c r="A356" s="54"/>
      <c r="B356" s="37"/>
      <c r="C356" s="37"/>
    </row>
    <row r="357" spans="1:3" x14ac:dyDescent="0.35">
      <c r="A357" s="54"/>
      <c r="B357" s="37"/>
      <c r="C357" s="37"/>
    </row>
    <row r="358" spans="1:3" x14ac:dyDescent="0.35">
      <c r="A358" s="54"/>
      <c r="B358" s="37"/>
      <c r="C358" s="37"/>
    </row>
    <row r="359" spans="1:3" x14ac:dyDescent="0.35">
      <c r="A359" s="54"/>
      <c r="B359" s="37"/>
      <c r="C359" s="37"/>
    </row>
    <row r="360" spans="1:3" x14ac:dyDescent="0.35">
      <c r="A360" s="54"/>
      <c r="B360" s="37"/>
      <c r="C360" s="37"/>
    </row>
    <row r="361" spans="1:3" x14ac:dyDescent="0.35">
      <c r="A361" s="54"/>
      <c r="B361" s="37"/>
      <c r="C361" s="37"/>
    </row>
    <row r="362" spans="1:3" x14ac:dyDescent="0.35">
      <c r="A362" s="54"/>
      <c r="B362" s="37"/>
      <c r="C362" s="37"/>
    </row>
    <row r="363" spans="1:3" x14ac:dyDescent="0.35">
      <c r="A363" s="54"/>
      <c r="B363" s="37"/>
      <c r="C363" s="37"/>
    </row>
    <row r="364" spans="1:3" x14ac:dyDescent="0.35">
      <c r="A364" s="54"/>
      <c r="B364" s="37"/>
      <c r="C364" s="37"/>
    </row>
    <row r="365" spans="1:3" x14ac:dyDescent="0.35">
      <c r="A365" s="54"/>
      <c r="B365" s="37"/>
      <c r="C365" s="37"/>
    </row>
    <row r="366" spans="1:3" x14ac:dyDescent="0.35">
      <c r="A366" s="54"/>
      <c r="B366" s="37"/>
      <c r="C366" s="37"/>
    </row>
    <row r="367" spans="1:3" x14ac:dyDescent="0.35">
      <c r="A367" s="54"/>
      <c r="B367" s="37"/>
      <c r="C367" s="37"/>
    </row>
    <row r="368" spans="1:3" x14ac:dyDescent="0.35">
      <c r="A368" s="54"/>
      <c r="B368" s="37"/>
      <c r="C368" s="37"/>
    </row>
    <row r="369" spans="1:3" x14ac:dyDescent="0.35">
      <c r="A369" s="54"/>
      <c r="B369" s="37"/>
      <c r="C369" s="37"/>
    </row>
    <row r="370" spans="1:3" x14ac:dyDescent="0.35">
      <c r="A370" s="54"/>
      <c r="B370" s="37"/>
      <c r="C370" s="37"/>
    </row>
    <row r="371" spans="1:3" x14ac:dyDescent="0.35">
      <c r="A371" s="54"/>
      <c r="B371" s="37"/>
      <c r="C371" s="37"/>
    </row>
    <row r="372" spans="1:3" x14ac:dyDescent="0.35">
      <c r="A372" s="54"/>
      <c r="B372" s="37"/>
      <c r="C372" s="37"/>
    </row>
    <row r="373" spans="1:3" x14ac:dyDescent="0.35">
      <c r="A373" s="54"/>
      <c r="B373" s="37"/>
      <c r="C373" s="37"/>
    </row>
    <row r="374" spans="1:3" x14ac:dyDescent="0.35">
      <c r="A374" s="54"/>
      <c r="B374" s="37"/>
      <c r="C374" s="37"/>
    </row>
    <row r="375" spans="1:3" x14ac:dyDescent="0.35">
      <c r="A375" s="54"/>
      <c r="B375" s="37"/>
      <c r="C375" s="37"/>
    </row>
    <row r="376" spans="1:3" x14ac:dyDescent="0.35">
      <c r="A376" s="54"/>
      <c r="B376" s="37"/>
      <c r="C376" s="37"/>
    </row>
    <row r="377" spans="1:3" x14ac:dyDescent="0.35">
      <c r="A377" s="54"/>
      <c r="B377" s="37"/>
      <c r="C377" s="37"/>
    </row>
    <row r="378" spans="1:3" x14ac:dyDescent="0.35">
      <c r="A378" s="54"/>
      <c r="B378" s="37"/>
      <c r="C378" s="37"/>
    </row>
    <row r="379" spans="1:3" x14ac:dyDescent="0.35">
      <c r="A379" s="54"/>
      <c r="B379" s="37"/>
      <c r="C379" s="37"/>
    </row>
    <row r="380" spans="1:3" x14ac:dyDescent="0.35">
      <c r="A380" s="54"/>
      <c r="B380" s="37"/>
      <c r="C380" s="37"/>
    </row>
    <row r="381" spans="1:3" x14ac:dyDescent="0.35">
      <c r="A381" s="54"/>
      <c r="B381" s="37"/>
      <c r="C381" s="37"/>
    </row>
    <row r="382" spans="1:3" x14ac:dyDescent="0.35">
      <c r="A382" s="54"/>
      <c r="B382" s="37"/>
      <c r="C382" s="37"/>
    </row>
    <row r="383" spans="1:3" x14ac:dyDescent="0.35">
      <c r="A383" s="54"/>
      <c r="B383" s="37"/>
      <c r="C383" s="37"/>
    </row>
    <row r="384" spans="1:3" x14ac:dyDescent="0.35">
      <c r="A384" s="54"/>
      <c r="B384" s="37"/>
      <c r="C384" s="37"/>
    </row>
    <row r="385" spans="1:3" x14ac:dyDescent="0.35">
      <c r="A385" s="54"/>
      <c r="B385" s="37"/>
      <c r="C385" s="37"/>
    </row>
    <row r="386" spans="1:3" x14ac:dyDescent="0.35">
      <c r="A386" s="54"/>
      <c r="B386" s="37"/>
      <c r="C386" s="37"/>
    </row>
    <row r="387" spans="1:3" x14ac:dyDescent="0.35">
      <c r="A387" s="54"/>
      <c r="B387" s="37"/>
      <c r="C387" s="37"/>
    </row>
    <row r="388" spans="1:3" x14ac:dyDescent="0.35">
      <c r="A388" s="54"/>
      <c r="B388" s="37"/>
      <c r="C388" s="37"/>
    </row>
    <row r="389" spans="1:3" x14ac:dyDescent="0.35">
      <c r="A389" s="54"/>
      <c r="B389" s="37"/>
      <c r="C389" s="37"/>
    </row>
    <row r="390" spans="1:3" x14ac:dyDescent="0.35">
      <c r="A390" s="54"/>
      <c r="B390" s="37"/>
      <c r="C390" s="37"/>
    </row>
    <row r="391" spans="1:3" x14ac:dyDescent="0.35">
      <c r="A391" s="54"/>
      <c r="B391" s="37"/>
      <c r="C391" s="37"/>
    </row>
    <row r="392" spans="1:3" x14ac:dyDescent="0.35">
      <c r="A392" s="54"/>
      <c r="B392" s="37"/>
      <c r="C392" s="37"/>
    </row>
    <row r="393" spans="1:3" x14ac:dyDescent="0.35">
      <c r="A393" s="54"/>
      <c r="B393" s="37"/>
      <c r="C393" s="37"/>
    </row>
    <row r="394" spans="1:3" x14ac:dyDescent="0.35">
      <c r="A394" s="54"/>
      <c r="B394" s="37"/>
      <c r="C394" s="37"/>
    </row>
    <row r="395" spans="1:3" x14ac:dyDescent="0.35">
      <c r="A395" s="54"/>
      <c r="B395" s="37"/>
      <c r="C395" s="37"/>
    </row>
    <row r="396" spans="1:3" x14ac:dyDescent="0.35">
      <c r="A396" s="54"/>
      <c r="B396" s="37"/>
      <c r="C396" s="37"/>
    </row>
    <row r="397" spans="1:3" x14ac:dyDescent="0.35">
      <c r="A397" s="54"/>
      <c r="B397" s="37"/>
      <c r="C397" s="37"/>
    </row>
    <row r="398" spans="1:3" x14ac:dyDescent="0.35">
      <c r="A398" s="54"/>
      <c r="B398" s="37"/>
      <c r="C398" s="37"/>
    </row>
    <row r="399" spans="1:3" x14ac:dyDescent="0.35">
      <c r="A399" s="54"/>
      <c r="B399" s="37"/>
      <c r="C399" s="37"/>
    </row>
    <row r="400" spans="1:3" x14ac:dyDescent="0.35">
      <c r="A400" s="54"/>
      <c r="B400" s="37"/>
      <c r="C400" s="37"/>
    </row>
    <row r="401" spans="1:3" x14ac:dyDescent="0.35">
      <c r="A401" s="54"/>
      <c r="B401" s="37"/>
      <c r="C401" s="37"/>
    </row>
    <row r="402" spans="1:3" x14ac:dyDescent="0.35">
      <c r="A402" s="54"/>
      <c r="B402" s="37"/>
      <c r="C402" s="37"/>
    </row>
    <row r="403" spans="1:3" x14ac:dyDescent="0.35">
      <c r="A403" s="54"/>
      <c r="B403" s="37"/>
      <c r="C403" s="37"/>
    </row>
    <row r="404" spans="1:3" x14ac:dyDescent="0.35">
      <c r="A404" s="54"/>
      <c r="B404" s="37"/>
      <c r="C404" s="37"/>
    </row>
    <row r="405" spans="1:3" x14ac:dyDescent="0.35">
      <c r="A405" s="54"/>
      <c r="B405" s="37"/>
      <c r="C405" s="37"/>
    </row>
    <row r="406" spans="1:3" x14ac:dyDescent="0.35">
      <c r="A406" s="54"/>
      <c r="B406" s="37"/>
      <c r="C406" s="37"/>
    </row>
    <row r="407" spans="1:3" x14ac:dyDescent="0.35">
      <c r="A407" s="54"/>
      <c r="B407" s="37"/>
      <c r="C407" s="37"/>
    </row>
    <row r="408" spans="1:3" x14ac:dyDescent="0.35">
      <c r="A408" s="54"/>
      <c r="B408" s="37"/>
      <c r="C408" s="37"/>
    </row>
    <row r="409" spans="1:3" x14ac:dyDescent="0.35">
      <c r="A409" s="54"/>
      <c r="B409" s="37"/>
      <c r="C409" s="37"/>
    </row>
    <row r="410" spans="1:3" x14ac:dyDescent="0.35">
      <c r="A410" s="54"/>
      <c r="B410" s="37"/>
      <c r="C410" s="37"/>
    </row>
    <row r="411" spans="1:3" x14ac:dyDescent="0.35">
      <c r="A411" s="54"/>
      <c r="B411" s="37"/>
      <c r="C411" s="37"/>
    </row>
    <row r="412" spans="1:3" x14ac:dyDescent="0.35">
      <c r="A412" s="54"/>
      <c r="B412" s="37"/>
      <c r="C412" s="37"/>
    </row>
    <row r="413" spans="1:3" x14ac:dyDescent="0.35">
      <c r="A413" s="54"/>
      <c r="B413" s="37"/>
      <c r="C413" s="37"/>
    </row>
    <row r="414" spans="1:3" x14ac:dyDescent="0.35">
      <c r="A414" s="54"/>
      <c r="B414" s="37"/>
      <c r="C414" s="37"/>
    </row>
    <row r="415" spans="1:3" x14ac:dyDescent="0.35">
      <c r="A415" s="54"/>
      <c r="B415" s="37"/>
      <c r="C415" s="37"/>
    </row>
    <row r="416" spans="1:3" x14ac:dyDescent="0.35">
      <c r="A416" s="54"/>
      <c r="B416" s="37"/>
      <c r="C416" s="37"/>
    </row>
    <row r="417" spans="1:3" x14ac:dyDescent="0.35">
      <c r="A417" s="54"/>
      <c r="B417" s="37"/>
      <c r="C417" s="37"/>
    </row>
    <row r="418" spans="1:3" x14ac:dyDescent="0.35">
      <c r="A418" s="54"/>
      <c r="B418" s="37"/>
      <c r="C418" s="37"/>
    </row>
    <row r="419" spans="1:3" x14ac:dyDescent="0.35">
      <c r="A419" s="54"/>
      <c r="B419" s="37"/>
      <c r="C419" s="37"/>
    </row>
    <row r="420" spans="1:3" x14ac:dyDescent="0.35">
      <c r="A420" s="54"/>
      <c r="B420" s="37"/>
      <c r="C420" s="37"/>
    </row>
    <row r="421" spans="1:3" x14ac:dyDescent="0.35">
      <c r="A421" s="54"/>
      <c r="B421" s="37"/>
      <c r="C421" s="37"/>
    </row>
    <row r="422" spans="1:3" x14ac:dyDescent="0.35">
      <c r="A422" s="54"/>
      <c r="B422" s="37"/>
      <c r="C422" s="37"/>
    </row>
    <row r="423" spans="1:3" x14ac:dyDescent="0.35">
      <c r="A423" s="54"/>
      <c r="B423" s="37"/>
      <c r="C423" s="37"/>
    </row>
    <row r="424" spans="1:3" x14ac:dyDescent="0.35">
      <c r="A424" s="54"/>
      <c r="B424" s="37"/>
      <c r="C424" s="37"/>
    </row>
    <row r="425" spans="1:3" x14ac:dyDescent="0.35">
      <c r="A425" s="54"/>
      <c r="B425" s="37"/>
      <c r="C425" s="37"/>
    </row>
    <row r="426" spans="1:3" x14ac:dyDescent="0.35">
      <c r="A426" s="54"/>
      <c r="B426" s="37"/>
      <c r="C426" s="37"/>
    </row>
    <row r="427" spans="1:3" x14ac:dyDescent="0.35">
      <c r="A427" s="54"/>
      <c r="B427" s="37"/>
      <c r="C427" s="37"/>
    </row>
    <row r="428" spans="1:3" x14ac:dyDescent="0.35">
      <c r="A428" s="54"/>
      <c r="B428" s="37"/>
      <c r="C428" s="37"/>
    </row>
    <row r="429" spans="1:3" x14ac:dyDescent="0.35">
      <c r="A429" s="54"/>
      <c r="B429" s="37"/>
      <c r="C429" s="37"/>
    </row>
    <row r="430" spans="1:3" x14ac:dyDescent="0.35">
      <c r="A430" s="54"/>
      <c r="B430" s="37"/>
      <c r="C430" s="37"/>
    </row>
    <row r="431" spans="1:3" x14ac:dyDescent="0.35">
      <c r="A431" s="54"/>
      <c r="B431" s="37"/>
      <c r="C431" s="37"/>
    </row>
    <row r="432" spans="1:3" x14ac:dyDescent="0.35">
      <c r="A432" s="54"/>
      <c r="B432" s="37"/>
      <c r="C432" s="37"/>
    </row>
    <row r="433" spans="1:3" x14ac:dyDescent="0.35">
      <c r="A433" s="54"/>
      <c r="B433" s="37"/>
      <c r="C433" s="37"/>
    </row>
    <row r="434" spans="1:3" x14ac:dyDescent="0.35">
      <c r="A434" s="54"/>
      <c r="B434" s="37"/>
      <c r="C434" s="37"/>
    </row>
    <row r="435" spans="1:3" x14ac:dyDescent="0.35">
      <c r="A435" s="54"/>
      <c r="B435" s="37"/>
      <c r="C435" s="37"/>
    </row>
    <row r="436" spans="1:3" x14ac:dyDescent="0.35">
      <c r="A436" s="54"/>
      <c r="B436" s="37"/>
      <c r="C436" s="37"/>
    </row>
    <row r="437" spans="1:3" x14ac:dyDescent="0.35">
      <c r="A437" s="54"/>
      <c r="B437" s="37"/>
      <c r="C437" s="37"/>
    </row>
    <row r="438" spans="1:3" x14ac:dyDescent="0.35">
      <c r="A438" s="54"/>
      <c r="B438" s="37"/>
      <c r="C438" s="37"/>
    </row>
    <row r="439" spans="1:3" x14ac:dyDescent="0.35">
      <c r="A439" s="54"/>
      <c r="B439" s="37"/>
      <c r="C439" s="37"/>
    </row>
    <row r="440" spans="1:3" x14ac:dyDescent="0.35">
      <c r="A440" s="54"/>
      <c r="B440" s="37"/>
      <c r="C440" s="37"/>
    </row>
    <row r="441" spans="1:3" x14ac:dyDescent="0.35">
      <c r="A441" s="54"/>
      <c r="B441" s="37"/>
      <c r="C441" s="37"/>
    </row>
    <row r="442" spans="1:3" x14ac:dyDescent="0.35">
      <c r="A442" s="54"/>
      <c r="B442" s="37"/>
      <c r="C442" s="37"/>
    </row>
    <row r="443" spans="1:3" x14ac:dyDescent="0.35">
      <c r="A443" s="54"/>
      <c r="B443" s="37"/>
      <c r="C443" s="37"/>
    </row>
    <row r="444" spans="1:3" x14ac:dyDescent="0.35">
      <c r="A444" s="54"/>
      <c r="B444" s="37"/>
      <c r="C444" s="37"/>
    </row>
    <row r="445" spans="1:3" x14ac:dyDescent="0.35">
      <c r="A445" s="54"/>
      <c r="B445" s="37"/>
      <c r="C445" s="37"/>
    </row>
    <row r="446" spans="1:3" x14ac:dyDescent="0.35">
      <c r="A446" s="54"/>
      <c r="B446" s="37"/>
      <c r="C446" s="37"/>
    </row>
    <row r="447" spans="1:3" x14ac:dyDescent="0.35">
      <c r="A447" s="54"/>
      <c r="B447" s="37"/>
      <c r="C447" s="37"/>
    </row>
    <row r="448" spans="1:3" x14ac:dyDescent="0.35">
      <c r="A448" s="54"/>
      <c r="B448" s="37"/>
      <c r="C448" s="37"/>
    </row>
    <row r="449" spans="1:3" x14ac:dyDescent="0.35">
      <c r="A449" s="54"/>
      <c r="B449" s="37"/>
      <c r="C449" s="37"/>
    </row>
    <row r="450" spans="1:3" x14ac:dyDescent="0.35">
      <c r="A450" s="54"/>
      <c r="B450" s="37"/>
      <c r="C450" s="37"/>
    </row>
    <row r="451" spans="1:3" x14ac:dyDescent="0.35">
      <c r="A451" s="54"/>
      <c r="B451" s="37"/>
      <c r="C451" s="37"/>
    </row>
    <row r="452" spans="1:3" x14ac:dyDescent="0.35">
      <c r="A452" s="54"/>
      <c r="B452" s="37"/>
      <c r="C452" s="37"/>
    </row>
    <row r="453" spans="1:3" x14ac:dyDescent="0.35">
      <c r="A453" s="54"/>
      <c r="B453" s="37"/>
      <c r="C453" s="37"/>
    </row>
    <row r="454" spans="1:3" x14ac:dyDescent="0.35">
      <c r="A454" s="54"/>
      <c r="B454" s="37"/>
      <c r="C454" s="37"/>
    </row>
    <row r="455" spans="1:3" x14ac:dyDescent="0.35">
      <c r="A455" s="54"/>
      <c r="B455" s="37"/>
      <c r="C455" s="37"/>
    </row>
    <row r="456" spans="1:3" x14ac:dyDescent="0.35">
      <c r="A456" s="54"/>
      <c r="B456" s="37"/>
      <c r="C456" s="37"/>
    </row>
    <row r="457" spans="1:3" x14ac:dyDescent="0.35">
      <c r="A457" s="54"/>
      <c r="B457" s="37"/>
      <c r="C457" s="37"/>
    </row>
    <row r="458" spans="1:3" x14ac:dyDescent="0.35">
      <c r="A458" s="54"/>
      <c r="B458" s="37"/>
      <c r="C458" s="37"/>
    </row>
    <row r="459" spans="1:3" x14ac:dyDescent="0.35">
      <c r="A459" s="54"/>
      <c r="B459" s="37"/>
      <c r="C459" s="37"/>
    </row>
    <row r="460" spans="1:3" x14ac:dyDescent="0.35">
      <c r="A460" s="54"/>
      <c r="B460" s="37"/>
      <c r="C460" s="37"/>
    </row>
    <row r="461" spans="1:3" x14ac:dyDescent="0.35">
      <c r="A461" s="54"/>
      <c r="B461" s="37"/>
      <c r="C461" s="37"/>
    </row>
    <row r="462" spans="1:3" x14ac:dyDescent="0.35">
      <c r="A462" s="54"/>
      <c r="B462" s="37"/>
      <c r="C462" s="37"/>
    </row>
    <row r="463" spans="1:3" x14ac:dyDescent="0.35">
      <c r="A463" s="54"/>
      <c r="B463" s="37"/>
      <c r="C463" s="37"/>
    </row>
    <row r="464" spans="1:3" x14ac:dyDescent="0.35">
      <c r="A464" s="54"/>
      <c r="B464" s="37"/>
      <c r="C464" s="37"/>
    </row>
    <row r="465" spans="1:3" x14ac:dyDescent="0.35">
      <c r="A465" s="54"/>
      <c r="B465" s="37"/>
      <c r="C465" s="37"/>
    </row>
    <row r="466" spans="1:3" x14ac:dyDescent="0.35">
      <c r="A466" s="54"/>
      <c r="B466" s="37"/>
      <c r="C466" s="37"/>
    </row>
    <row r="467" spans="1:3" x14ac:dyDescent="0.35">
      <c r="A467" s="54"/>
      <c r="B467" s="37"/>
      <c r="C467" s="37"/>
    </row>
    <row r="468" spans="1:3" x14ac:dyDescent="0.35">
      <c r="A468" s="54"/>
      <c r="B468" s="37"/>
      <c r="C468" s="37"/>
    </row>
    <row r="469" spans="1:3" x14ac:dyDescent="0.35">
      <c r="A469" s="54"/>
      <c r="B469" s="37"/>
      <c r="C469" s="37"/>
    </row>
    <row r="470" spans="1:3" x14ac:dyDescent="0.35">
      <c r="A470" s="54"/>
      <c r="B470" s="37"/>
      <c r="C470" s="37"/>
    </row>
    <row r="471" spans="1:3" x14ac:dyDescent="0.35">
      <c r="A471" s="54"/>
      <c r="B471" s="37"/>
      <c r="C471" s="37"/>
    </row>
    <row r="472" spans="1:3" x14ac:dyDescent="0.35">
      <c r="A472" s="54"/>
      <c r="B472" s="37"/>
      <c r="C472" s="37"/>
    </row>
    <row r="473" spans="1:3" x14ac:dyDescent="0.35">
      <c r="A473" s="54"/>
      <c r="B473" s="37"/>
      <c r="C473" s="37"/>
    </row>
    <row r="474" spans="1:3" x14ac:dyDescent="0.35">
      <c r="A474" s="54"/>
      <c r="B474" s="37"/>
      <c r="C474" s="37"/>
    </row>
    <row r="475" spans="1:3" x14ac:dyDescent="0.35">
      <c r="A475" s="54"/>
      <c r="B475" s="37"/>
      <c r="C475" s="37"/>
    </row>
    <row r="476" spans="1:3" x14ac:dyDescent="0.35">
      <c r="A476" s="54"/>
      <c r="B476" s="37"/>
      <c r="C476" s="37"/>
    </row>
    <row r="477" spans="1:3" x14ac:dyDescent="0.35">
      <c r="A477" s="54"/>
      <c r="B477" s="37"/>
      <c r="C477" s="37"/>
    </row>
    <row r="478" spans="1:3" x14ac:dyDescent="0.35">
      <c r="A478" s="54"/>
      <c r="B478" s="37"/>
      <c r="C478" s="37"/>
    </row>
    <row r="479" spans="1:3" x14ac:dyDescent="0.35">
      <c r="A479" s="54"/>
      <c r="B479" s="37"/>
      <c r="C479" s="37"/>
    </row>
    <row r="480" spans="1:3" x14ac:dyDescent="0.35">
      <c r="A480" s="54"/>
      <c r="B480" s="37"/>
      <c r="C480" s="37"/>
    </row>
    <row r="481" spans="1:3" x14ac:dyDescent="0.35">
      <c r="A481" s="54"/>
      <c r="B481" s="37"/>
      <c r="C481" s="37"/>
    </row>
    <row r="482" spans="1:3" x14ac:dyDescent="0.35">
      <c r="A482" s="54"/>
      <c r="B482" s="37"/>
      <c r="C482" s="37"/>
    </row>
    <row r="483" spans="1:3" x14ac:dyDescent="0.35">
      <c r="A483" s="54"/>
      <c r="B483" s="37"/>
      <c r="C483" s="37"/>
    </row>
    <row r="484" spans="1:3" x14ac:dyDescent="0.35">
      <c r="A484" s="54"/>
      <c r="B484" s="37"/>
      <c r="C484" s="37"/>
    </row>
    <row r="485" spans="1:3" x14ac:dyDescent="0.35">
      <c r="A485" s="54"/>
      <c r="B485" s="37"/>
      <c r="C485" s="37"/>
    </row>
    <row r="486" spans="1:3" x14ac:dyDescent="0.35">
      <c r="A486" s="54"/>
      <c r="B486" s="37"/>
      <c r="C486" s="37"/>
    </row>
    <row r="487" spans="1:3" x14ac:dyDescent="0.35">
      <c r="A487" s="54"/>
      <c r="B487" s="37"/>
      <c r="C487" s="37"/>
    </row>
    <row r="488" spans="1:3" x14ac:dyDescent="0.35">
      <c r="A488" s="54"/>
      <c r="B488" s="37"/>
      <c r="C488" s="37"/>
    </row>
    <row r="489" spans="1:3" x14ac:dyDescent="0.35">
      <c r="A489" s="54"/>
      <c r="B489" s="37"/>
      <c r="C489" s="37"/>
    </row>
    <row r="490" spans="1:3" x14ac:dyDescent="0.35">
      <c r="A490" s="54"/>
      <c r="B490" s="37"/>
      <c r="C490" s="37"/>
    </row>
    <row r="491" spans="1:3" x14ac:dyDescent="0.35">
      <c r="A491" s="54"/>
      <c r="B491" s="37"/>
      <c r="C491" s="37"/>
    </row>
    <row r="492" spans="1:3" x14ac:dyDescent="0.35">
      <c r="A492" s="54"/>
      <c r="B492" s="37"/>
      <c r="C492" s="37"/>
    </row>
    <row r="493" spans="1:3" x14ac:dyDescent="0.35">
      <c r="A493" s="54"/>
      <c r="B493" s="37"/>
      <c r="C493" s="37"/>
    </row>
    <row r="494" spans="1:3" x14ac:dyDescent="0.35">
      <c r="A494" s="54"/>
      <c r="B494" s="37"/>
      <c r="C494" s="37"/>
    </row>
    <row r="495" spans="1:3" x14ac:dyDescent="0.35">
      <c r="A495" s="54"/>
      <c r="B495" s="37"/>
      <c r="C495" s="37"/>
    </row>
    <row r="496" spans="1:3" x14ac:dyDescent="0.35">
      <c r="A496" s="54"/>
      <c r="B496" s="37"/>
      <c r="C496" s="37"/>
    </row>
    <row r="497" spans="1:3" x14ac:dyDescent="0.35">
      <c r="A497" s="54"/>
      <c r="B497" s="37"/>
      <c r="C497" s="37"/>
    </row>
    <row r="498" spans="1:3" x14ac:dyDescent="0.35">
      <c r="A498" s="54"/>
      <c r="B498" s="37"/>
      <c r="C498" s="37"/>
    </row>
    <row r="499" spans="1:3" x14ac:dyDescent="0.35">
      <c r="A499" s="54"/>
      <c r="B499" s="37"/>
      <c r="C499" s="37"/>
    </row>
    <row r="500" spans="1:3" x14ac:dyDescent="0.35">
      <c r="A500" s="54"/>
      <c r="B500" s="37"/>
      <c r="C500" s="37"/>
    </row>
    <row r="501" spans="1:3" x14ac:dyDescent="0.35">
      <c r="A501" s="54"/>
      <c r="B501" s="37"/>
      <c r="C501" s="37"/>
    </row>
    <row r="502" spans="1:3" x14ac:dyDescent="0.35">
      <c r="A502" s="54"/>
      <c r="B502" s="37"/>
      <c r="C502" s="37"/>
    </row>
    <row r="503" spans="1:3" x14ac:dyDescent="0.35">
      <c r="A503" s="54"/>
      <c r="B503" s="37"/>
      <c r="C503" s="37"/>
    </row>
    <row r="504" spans="1:3" x14ac:dyDescent="0.35">
      <c r="A504" s="54"/>
      <c r="B504" s="37"/>
      <c r="C504" s="37"/>
    </row>
    <row r="505" spans="1:3" x14ac:dyDescent="0.35">
      <c r="A505" s="54"/>
      <c r="B505" s="37"/>
      <c r="C505" s="37"/>
    </row>
    <row r="506" spans="1:3" x14ac:dyDescent="0.35">
      <c r="A506" s="54"/>
      <c r="B506" s="37"/>
      <c r="C506" s="37"/>
    </row>
    <row r="507" spans="1:3" x14ac:dyDescent="0.35">
      <c r="A507" s="54"/>
      <c r="B507" s="37"/>
      <c r="C507" s="37"/>
    </row>
    <row r="508" spans="1:3" x14ac:dyDescent="0.35">
      <c r="A508" s="54"/>
      <c r="B508" s="37"/>
      <c r="C508" s="37"/>
    </row>
    <row r="509" spans="1:3" x14ac:dyDescent="0.35">
      <c r="A509" s="54"/>
      <c r="B509" s="37"/>
      <c r="C509" s="37"/>
    </row>
    <row r="510" spans="1:3" x14ac:dyDescent="0.35">
      <c r="A510" s="54"/>
      <c r="B510" s="37"/>
      <c r="C510" s="37"/>
    </row>
    <row r="511" spans="1:3" x14ac:dyDescent="0.35">
      <c r="A511" s="54"/>
      <c r="B511" s="37"/>
      <c r="C511" s="37"/>
    </row>
    <row r="512" spans="1:3" x14ac:dyDescent="0.35">
      <c r="A512" s="54"/>
      <c r="B512" s="37"/>
      <c r="C512" s="37"/>
    </row>
    <row r="513" spans="1:3" x14ac:dyDescent="0.35">
      <c r="A513" s="54"/>
      <c r="B513" s="37"/>
      <c r="C513" s="37"/>
    </row>
    <row r="514" spans="1:3" x14ac:dyDescent="0.35">
      <c r="A514" s="54"/>
      <c r="B514" s="37"/>
      <c r="C514" s="37"/>
    </row>
    <row r="515" spans="1:3" x14ac:dyDescent="0.35">
      <c r="A515" s="54"/>
      <c r="B515" s="37"/>
      <c r="C515" s="37"/>
    </row>
    <row r="516" spans="1:3" x14ac:dyDescent="0.35">
      <c r="A516" s="54"/>
      <c r="B516" s="37"/>
      <c r="C516" s="37"/>
    </row>
    <row r="517" spans="1:3" x14ac:dyDescent="0.35">
      <c r="A517" s="54"/>
      <c r="B517" s="37"/>
      <c r="C517" s="37"/>
    </row>
    <row r="518" spans="1:3" x14ac:dyDescent="0.35">
      <c r="A518" s="54"/>
      <c r="B518" s="37"/>
      <c r="C518" s="37"/>
    </row>
    <row r="519" spans="1:3" x14ac:dyDescent="0.35">
      <c r="A519" s="54"/>
      <c r="B519" s="37"/>
      <c r="C519" s="37"/>
    </row>
    <row r="520" spans="1:3" x14ac:dyDescent="0.35">
      <c r="A520" s="54"/>
      <c r="B520" s="37"/>
      <c r="C520" s="37"/>
    </row>
    <row r="521" spans="1:3" x14ac:dyDescent="0.35">
      <c r="A521" s="54"/>
      <c r="B521" s="37"/>
      <c r="C521" s="37"/>
    </row>
    <row r="522" spans="1:3" x14ac:dyDescent="0.35">
      <c r="A522" s="54"/>
      <c r="B522" s="37"/>
      <c r="C522" s="37"/>
    </row>
    <row r="523" spans="1:3" x14ac:dyDescent="0.35">
      <c r="A523" s="54"/>
      <c r="B523" s="37"/>
      <c r="C523" s="37"/>
    </row>
    <row r="524" spans="1:3" x14ac:dyDescent="0.35">
      <c r="A524" s="54"/>
      <c r="B524" s="37"/>
      <c r="C524" s="37"/>
    </row>
    <row r="525" spans="1:3" x14ac:dyDescent="0.35">
      <c r="A525" s="54"/>
      <c r="B525" s="37"/>
      <c r="C525" s="37"/>
    </row>
    <row r="526" spans="1:3" x14ac:dyDescent="0.35">
      <c r="A526" s="54"/>
      <c r="B526" s="37"/>
      <c r="C526" s="37"/>
    </row>
    <row r="527" spans="1:3" x14ac:dyDescent="0.35">
      <c r="A527" s="54"/>
      <c r="B527" s="37"/>
      <c r="C527" s="37"/>
    </row>
    <row r="528" spans="1:3" x14ac:dyDescent="0.35">
      <c r="A528" s="54"/>
      <c r="B528" s="37"/>
      <c r="C528" s="37"/>
    </row>
    <row r="529" spans="1:3" x14ac:dyDescent="0.35">
      <c r="A529" s="54"/>
      <c r="B529" s="37"/>
      <c r="C529" s="37"/>
    </row>
    <row r="530" spans="1:3" x14ac:dyDescent="0.35">
      <c r="A530" s="54"/>
      <c r="B530" s="37"/>
      <c r="C530" s="37"/>
    </row>
    <row r="531" spans="1:3" x14ac:dyDescent="0.35">
      <c r="A531" s="54"/>
      <c r="B531" s="37"/>
      <c r="C531" s="37"/>
    </row>
    <row r="532" spans="1:3" x14ac:dyDescent="0.35">
      <c r="A532" s="54"/>
      <c r="B532" s="37"/>
      <c r="C532" s="37"/>
    </row>
    <row r="533" spans="1:3" x14ac:dyDescent="0.35">
      <c r="A533" s="54"/>
      <c r="B533" s="37"/>
      <c r="C533" s="37"/>
    </row>
    <row r="534" spans="1:3" x14ac:dyDescent="0.35">
      <c r="A534" s="54"/>
      <c r="B534" s="37"/>
      <c r="C534" s="37"/>
    </row>
    <row r="535" spans="1:3" x14ac:dyDescent="0.35">
      <c r="A535" s="54"/>
      <c r="B535" s="37"/>
      <c r="C535" s="37"/>
    </row>
    <row r="536" spans="1:3" x14ac:dyDescent="0.35">
      <c r="A536" s="54"/>
      <c r="B536" s="37"/>
      <c r="C536" s="37"/>
    </row>
    <row r="537" spans="1:3" x14ac:dyDescent="0.35">
      <c r="A537" s="54"/>
      <c r="B537" s="37"/>
      <c r="C537" s="37"/>
    </row>
    <row r="538" spans="1:3" x14ac:dyDescent="0.35">
      <c r="A538" s="54"/>
      <c r="B538" s="37"/>
      <c r="C538" s="37"/>
    </row>
    <row r="539" spans="1:3" x14ac:dyDescent="0.35">
      <c r="A539" s="54"/>
      <c r="B539" s="37"/>
      <c r="C539" s="37"/>
    </row>
    <row r="540" spans="1:3" x14ac:dyDescent="0.35">
      <c r="A540" s="54"/>
      <c r="B540" s="37"/>
      <c r="C540" s="37"/>
    </row>
    <row r="541" spans="1:3" x14ac:dyDescent="0.35">
      <c r="A541" s="54"/>
      <c r="B541" s="37"/>
      <c r="C541" s="37"/>
    </row>
    <row r="542" spans="1:3" x14ac:dyDescent="0.35">
      <c r="A542" s="54"/>
      <c r="B542" s="37"/>
      <c r="C542" s="37"/>
    </row>
    <row r="543" spans="1:3" x14ac:dyDescent="0.35">
      <c r="A543" s="54"/>
      <c r="B543" s="37"/>
      <c r="C543" s="37"/>
    </row>
    <row r="544" spans="1:3" x14ac:dyDescent="0.35">
      <c r="A544" s="54"/>
      <c r="B544" s="37"/>
      <c r="C544" s="37"/>
    </row>
    <row r="545" spans="1:3" x14ac:dyDescent="0.35">
      <c r="A545" s="54"/>
      <c r="B545" s="37"/>
      <c r="C545" s="37"/>
    </row>
    <row r="546" spans="1:3" x14ac:dyDescent="0.35">
      <c r="A546" s="54"/>
      <c r="B546" s="37"/>
      <c r="C546" s="37"/>
    </row>
    <row r="547" spans="1:3" x14ac:dyDescent="0.35">
      <c r="A547" s="54"/>
      <c r="B547" s="37"/>
      <c r="C547" s="37"/>
    </row>
    <row r="548" spans="1:3" x14ac:dyDescent="0.35">
      <c r="A548" s="54"/>
      <c r="B548" s="37"/>
      <c r="C548" s="37"/>
    </row>
    <row r="549" spans="1:3" x14ac:dyDescent="0.35">
      <c r="A549" s="54"/>
      <c r="B549" s="37"/>
      <c r="C549" s="37"/>
    </row>
    <row r="550" spans="1:3" x14ac:dyDescent="0.35">
      <c r="A550" s="54"/>
      <c r="B550" s="37"/>
      <c r="C550" s="37"/>
    </row>
    <row r="551" spans="1:3" x14ac:dyDescent="0.35">
      <c r="A551" s="54"/>
      <c r="B551" s="37"/>
      <c r="C551" s="37"/>
    </row>
    <row r="552" spans="1:3" x14ac:dyDescent="0.35">
      <c r="A552" s="54"/>
      <c r="B552" s="37"/>
      <c r="C552" s="37"/>
    </row>
    <row r="553" spans="1:3" x14ac:dyDescent="0.35">
      <c r="A553" s="54"/>
      <c r="B553" s="37"/>
      <c r="C553" s="37"/>
    </row>
    <row r="554" spans="1:3" x14ac:dyDescent="0.35">
      <c r="A554" s="54"/>
      <c r="B554" s="37"/>
      <c r="C554" s="37"/>
    </row>
    <row r="555" spans="1:3" x14ac:dyDescent="0.35">
      <c r="A555" s="54"/>
      <c r="B555" s="37"/>
      <c r="C555" s="37"/>
    </row>
    <row r="556" spans="1:3" x14ac:dyDescent="0.35">
      <c r="A556" s="54"/>
      <c r="B556" s="37"/>
      <c r="C556" s="37"/>
    </row>
    <row r="557" spans="1:3" x14ac:dyDescent="0.35">
      <c r="A557" s="54"/>
      <c r="B557" s="37"/>
      <c r="C557" s="37"/>
    </row>
    <row r="558" spans="1:3" x14ac:dyDescent="0.35">
      <c r="A558" s="54"/>
      <c r="B558" s="37"/>
      <c r="C558" s="37"/>
    </row>
    <row r="559" spans="1:3" x14ac:dyDescent="0.35">
      <c r="A559" s="54"/>
      <c r="B559" s="37"/>
      <c r="C559" s="37"/>
    </row>
    <row r="560" spans="1:3" x14ac:dyDescent="0.35">
      <c r="A560" s="54"/>
      <c r="B560" s="37"/>
      <c r="C560" s="37"/>
    </row>
    <row r="561" spans="1:3" x14ac:dyDescent="0.35">
      <c r="A561" s="54"/>
      <c r="B561" s="37"/>
      <c r="C561" s="37"/>
    </row>
    <row r="562" spans="1:3" x14ac:dyDescent="0.35">
      <c r="A562" s="54"/>
      <c r="B562" s="37"/>
      <c r="C562" s="37"/>
    </row>
    <row r="563" spans="1:3" x14ac:dyDescent="0.35">
      <c r="A563" s="54"/>
      <c r="B563" s="37"/>
      <c r="C563" s="37"/>
    </row>
    <row r="564" spans="1:3" x14ac:dyDescent="0.35">
      <c r="A564" s="54"/>
      <c r="B564" s="37"/>
      <c r="C564" s="37"/>
    </row>
    <row r="565" spans="1:3" x14ac:dyDescent="0.35">
      <c r="A565" s="54"/>
      <c r="B565" s="37"/>
      <c r="C565" s="37"/>
    </row>
    <row r="566" spans="1:3" x14ac:dyDescent="0.35">
      <c r="A566" s="54"/>
      <c r="B566" s="37"/>
      <c r="C566" s="37"/>
    </row>
    <row r="567" spans="1:3" x14ac:dyDescent="0.35">
      <c r="A567" s="54"/>
      <c r="B567" s="37"/>
      <c r="C567" s="37"/>
    </row>
    <row r="568" spans="1:3" x14ac:dyDescent="0.35">
      <c r="A568" s="54"/>
      <c r="B568" s="37"/>
      <c r="C568" s="37"/>
    </row>
    <row r="569" spans="1:3" x14ac:dyDescent="0.35">
      <c r="A569" s="54"/>
      <c r="B569" s="37"/>
      <c r="C569" s="37"/>
    </row>
    <row r="570" spans="1:3" x14ac:dyDescent="0.35">
      <c r="A570" s="54"/>
      <c r="B570" s="37"/>
      <c r="C570" s="37"/>
    </row>
    <row r="571" spans="1:3" x14ac:dyDescent="0.35">
      <c r="A571" s="54"/>
      <c r="B571" s="37"/>
      <c r="C571" s="37"/>
    </row>
    <row r="572" spans="1:3" x14ac:dyDescent="0.35">
      <c r="A572" s="54"/>
      <c r="B572" s="37"/>
      <c r="C572" s="37"/>
    </row>
    <row r="573" spans="1:3" x14ac:dyDescent="0.35">
      <c r="A573" s="54"/>
      <c r="B573" s="37"/>
      <c r="C573" s="37"/>
    </row>
    <row r="574" spans="1:3" x14ac:dyDescent="0.35">
      <c r="A574" s="54"/>
      <c r="B574" s="37"/>
      <c r="C574" s="37"/>
    </row>
    <row r="575" spans="1:3" x14ac:dyDescent="0.35">
      <c r="A575" s="54"/>
      <c r="B575" s="37"/>
      <c r="C575" s="37"/>
    </row>
    <row r="576" spans="1:3" x14ac:dyDescent="0.35">
      <c r="A576" s="54"/>
      <c r="B576" s="37"/>
      <c r="C576" s="37"/>
    </row>
    <row r="577" spans="1:3" x14ac:dyDescent="0.35">
      <c r="A577" s="54"/>
      <c r="B577" s="37"/>
      <c r="C577" s="37"/>
    </row>
    <row r="578" spans="1:3" x14ac:dyDescent="0.35">
      <c r="A578" s="54"/>
      <c r="B578" s="37"/>
      <c r="C578" s="37"/>
    </row>
    <row r="579" spans="1:3" x14ac:dyDescent="0.35">
      <c r="A579" s="54"/>
      <c r="B579" s="37"/>
      <c r="C579" s="37"/>
    </row>
    <row r="580" spans="1:3" x14ac:dyDescent="0.35">
      <c r="A580" s="54"/>
      <c r="B580" s="37"/>
      <c r="C580" s="37"/>
    </row>
    <row r="581" spans="1:3" x14ac:dyDescent="0.35">
      <c r="A581" s="54"/>
      <c r="B581" s="37"/>
      <c r="C581" s="37"/>
    </row>
    <row r="582" spans="1:3" x14ac:dyDescent="0.35">
      <c r="A582" s="54"/>
      <c r="B582" s="37"/>
      <c r="C582" s="37"/>
    </row>
    <row r="583" spans="1:3" x14ac:dyDescent="0.35">
      <c r="A583" s="54"/>
      <c r="B583" s="37"/>
      <c r="C583" s="37"/>
    </row>
    <row r="584" spans="1:3" x14ac:dyDescent="0.35">
      <c r="A584" s="54"/>
      <c r="B584" s="37"/>
      <c r="C584" s="37"/>
    </row>
    <row r="585" spans="1:3" x14ac:dyDescent="0.35">
      <c r="A585" s="54"/>
      <c r="B585" s="37"/>
      <c r="C585" s="37"/>
    </row>
    <row r="586" spans="1:3" x14ac:dyDescent="0.35">
      <c r="A586" s="54"/>
      <c r="B586" s="37"/>
      <c r="C586" s="37"/>
    </row>
    <row r="587" spans="1:3" x14ac:dyDescent="0.35">
      <c r="A587" s="54"/>
      <c r="B587" s="37"/>
      <c r="C587" s="37"/>
    </row>
    <row r="588" spans="1:3" x14ac:dyDescent="0.35">
      <c r="A588" s="54"/>
      <c r="B588" s="37"/>
      <c r="C588" s="37"/>
    </row>
    <row r="589" spans="1:3" x14ac:dyDescent="0.35">
      <c r="A589" s="54"/>
      <c r="B589" s="37"/>
      <c r="C589" s="37"/>
    </row>
    <row r="590" spans="1:3" x14ac:dyDescent="0.35">
      <c r="A590" s="54"/>
      <c r="B590" s="37"/>
      <c r="C590" s="37"/>
    </row>
    <row r="591" spans="1:3" x14ac:dyDescent="0.35">
      <c r="A591" s="54"/>
      <c r="B591" s="37"/>
      <c r="C591" s="37"/>
    </row>
    <row r="592" spans="1:3" x14ac:dyDescent="0.35">
      <c r="A592" s="54"/>
      <c r="B592" s="37"/>
      <c r="C592" s="37"/>
    </row>
    <row r="593" spans="1:3" x14ac:dyDescent="0.35">
      <c r="A593" s="54"/>
      <c r="B593" s="37"/>
      <c r="C593" s="37"/>
    </row>
    <row r="594" spans="1:3" x14ac:dyDescent="0.35">
      <c r="A594" s="54"/>
      <c r="B594" s="37"/>
      <c r="C594" s="37"/>
    </row>
    <row r="595" spans="1:3" x14ac:dyDescent="0.35">
      <c r="A595" s="54"/>
      <c r="B595" s="37"/>
      <c r="C595" s="37"/>
    </row>
    <row r="596" spans="1:3" x14ac:dyDescent="0.35">
      <c r="A596" s="54"/>
      <c r="B596" s="37"/>
      <c r="C596" s="37"/>
    </row>
    <row r="597" spans="1:3" x14ac:dyDescent="0.35">
      <c r="A597" s="54"/>
      <c r="B597" s="37"/>
      <c r="C597" s="37"/>
    </row>
    <row r="598" spans="1:3" x14ac:dyDescent="0.35">
      <c r="A598" s="54"/>
      <c r="B598" s="37"/>
      <c r="C598" s="37"/>
    </row>
    <row r="599" spans="1:3" x14ac:dyDescent="0.35">
      <c r="A599" s="54"/>
      <c r="B599" s="37"/>
      <c r="C599" s="37"/>
    </row>
    <row r="600" spans="1:3" x14ac:dyDescent="0.35">
      <c r="A600" s="54"/>
      <c r="B600" s="37"/>
      <c r="C600" s="37"/>
    </row>
    <row r="601" spans="1:3" x14ac:dyDescent="0.35">
      <c r="A601" s="54"/>
      <c r="B601" s="37"/>
      <c r="C601" s="37"/>
    </row>
    <row r="602" spans="1:3" x14ac:dyDescent="0.35">
      <c r="A602" s="54"/>
      <c r="B602" s="37"/>
      <c r="C602" s="37"/>
    </row>
    <row r="603" spans="1:3" x14ac:dyDescent="0.35">
      <c r="A603" s="54"/>
      <c r="B603" s="37"/>
      <c r="C603" s="37"/>
    </row>
    <row r="604" spans="1:3" x14ac:dyDescent="0.35">
      <c r="A604" s="54"/>
      <c r="B604" s="37"/>
      <c r="C604" s="37"/>
    </row>
    <row r="605" spans="1:3" x14ac:dyDescent="0.35">
      <c r="A605" s="54"/>
      <c r="B605" s="37"/>
      <c r="C605" s="37"/>
    </row>
    <row r="606" spans="1:3" x14ac:dyDescent="0.35">
      <c r="A606" s="54"/>
      <c r="B606" s="37"/>
      <c r="C606" s="37"/>
    </row>
    <row r="607" spans="1:3" x14ac:dyDescent="0.35">
      <c r="A607" s="54"/>
      <c r="B607" s="37"/>
      <c r="C607" s="37"/>
    </row>
    <row r="608" spans="1:3" x14ac:dyDescent="0.35">
      <c r="A608" s="54"/>
      <c r="B608" s="37"/>
      <c r="C608" s="37"/>
    </row>
    <row r="609" spans="1:3" x14ac:dyDescent="0.35">
      <c r="A609" s="54"/>
      <c r="B609" s="37"/>
      <c r="C609" s="37"/>
    </row>
    <row r="610" spans="1:3" x14ac:dyDescent="0.35">
      <c r="A610" s="54"/>
      <c r="B610" s="37"/>
      <c r="C610" s="37"/>
    </row>
    <row r="611" spans="1:3" x14ac:dyDescent="0.35">
      <c r="A611" s="54"/>
      <c r="B611" s="37"/>
      <c r="C611" s="37"/>
    </row>
    <row r="612" spans="1:3" x14ac:dyDescent="0.35">
      <c r="A612" s="54"/>
      <c r="B612" s="37"/>
      <c r="C612" s="37"/>
    </row>
    <row r="613" spans="1:3" x14ac:dyDescent="0.35">
      <c r="A613" s="54"/>
      <c r="B613" s="37"/>
      <c r="C613" s="37"/>
    </row>
    <row r="614" spans="1:3" x14ac:dyDescent="0.35">
      <c r="A614" s="54"/>
      <c r="B614" s="37"/>
      <c r="C614" s="37"/>
    </row>
    <row r="615" spans="1:3" x14ac:dyDescent="0.35">
      <c r="A615" s="54"/>
      <c r="B615" s="37"/>
      <c r="C615" s="37"/>
    </row>
    <row r="616" spans="1:3" x14ac:dyDescent="0.35">
      <c r="A616" s="54"/>
      <c r="B616" s="37"/>
      <c r="C616" s="37"/>
    </row>
    <row r="617" spans="1:3" x14ac:dyDescent="0.35">
      <c r="A617" s="54"/>
      <c r="B617" s="37"/>
      <c r="C617" s="37"/>
    </row>
    <row r="618" spans="1:3" x14ac:dyDescent="0.35">
      <c r="A618" s="54"/>
      <c r="B618" s="37"/>
      <c r="C618" s="37"/>
    </row>
    <row r="619" spans="1:3" x14ac:dyDescent="0.35">
      <c r="A619" s="54"/>
      <c r="B619" s="37"/>
      <c r="C619" s="37"/>
    </row>
    <row r="620" spans="1:3" x14ac:dyDescent="0.35">
      <c r="A620" s="54"/>
      <c r="B620" s="37"/>
      <c r="C620" s="37"/>
    </row>
    <row r="621" spans="1:3" x14ac:dyDescent="0.35">
      <c r="A621" s="54"/>
      <c r="B621" s="37"/>
      <c r="C621" s="37"/>
    </row>
    <row r="622" spans="1:3" x14ac:dyDescent="0.35">
      <c r="A622" s="54"/>
      <c r="B622" s="37"/>
      <c r="C622" s="37"/>
    </row>
    <row r="623" spans="1:3" x14ac:dyDescent="0.35">
      <c r="A623" s="54"/>
      <c r="B623" s="37"/>
      <c r="C623" s="37"/>
    </row>
    <row r="624" spans="1:3" x14ac:dyDescent="0.35">
      <c r="A624" s="54"/>
      <c r="B624" s="37"/>
      <c r="C624" s="37"/>
    </row>
    <row r="625" spans="1:3" x14ac:dyDescent="0.35">
      <c r="A625" s="54"/>
      <c r="B625" s="37"/>
      <c r="C625" s="37"/>
    </row>
    <row r="626" spans="1:3" x14ac:dyDescent="0.35">
      <c r="A626" s="54"/>
      <c r="B626" s="37"/>
      <c r="C626" s="37"/>
    </row>
    <row r="627" spans="1:3" x14ac:dyDescent="0.35">
      <c r="A627" s="54"/>
      <c r="B627" s="37"/>
      <c r="C627" s="37"/>
    </row>
    <row r="628" spans="1:3" x14ac:dyDescent="0.35">
      <c r="A628" s="54"/>
      <c r="B628" s="37"/>
      <c r="C628" s="37"/>
    </row>
    <row r="629" spans="1:3" x14ac:dyDescent="0.35">
      <c r="A629" s="54"/>
      <c r="B629" s="37"/>
      <c r="C629" s="37"/>
    </row>
    <row r="630" spans="1:3" x14ac:dyDescent="0.35">
      <c r="A630" s="54"/>
      <c r="B630" s="37"/>
      <c r="C630" s="37"/>
    </row>
    <row r="631" spans="1:3" x14ac:dyDescent="0.35">
      <c r="A631" s="54"/>
      <c r="B631" s="37"/>
      <c r="C631" s="37"/>
    </row>
    <row r="632" spans="1:3" x14ac:dyDescent="0.35">
      <c r="A632" s="54"/>
      <c r="B632" s="37"/>
      <c r="C632" s="37"/>
    </row>
    <row r="633" spans="1:3" x14ac:dyDescent="0.35">
      <c r="A633" s="54"/>
      <c r="B633" s="37"/>
      <c r="C633" s="37"/>
    </row>
    <row r="634" spans="1:3" x14ac:dyDescent="0.35">
      <c r="A634" s="54"/>
      <c r="B634" s="37"/>
      <c r="C634" s="37"/>
    </row>
    <row r="635" spans="1:3" x14ac:dyDescent="0.35">
      <c r="A635" s="54"/>
      <c r="B635" s="37"/>
      <c r="C635" s="37"/>
    </row>
    <row r="636" spans="1:3" x14ac:dyDescent="0.35">
      <c r="A636" s="54"/>
      <c r="B636" s="37"/>
      <c r="C636" s="37"/>
    </row>
    <row r="637" spans="1:3" x14ac:dyDescent="0.35">
      <c r="A637" s="54"/>
      <c r="B637" s="37"/>
      <c r="C637" s="37"/>
    </row>
    <row r="638" spans="1:3" x14ac:dyDescent="0.35">
      <c r="A638" s="54"/>
      <c r="B638" s="37"/>
      <c r="C638" s="37"/>
    </row>
    <row r="639" spans="1:3" x14ac:dyDescent="0.35">
      <c r="A639" s="54"/>
      <c r="B639" s="37"/>
      <c r="C639" s="37"/>
    </row>
    <row r="640" spans="1:3" x14ac:dyDescent="0.35">
      <c r="A640" s="54"/>
      <c r="B640" s="37"/>
      <c r="C640" s="37"/>
    </row>
    <row r="641" spans="1:3" x14ac:dyDescent="0.35">
      <c r="A641" s="54"/>
      <c r="B641" s="37"/>
      <c r="C641" s="37"/>
    </row>
    <row r="642" spans="1:3" x14ac:dyDescent="0.35">
      <c r="A642" s="54"/>
      <c r="B642" s="37"/>
      <c r="C642" s="37"/>
    </row>
    <row r="643" spans="1:3" x14ac:dyDescent="0.35">
      <c r="A643" s="54"/>
      <c r="B643" s="37"/>
      <c r="C643" s="37"/>
    </row>
    <row r="644" spans="1:3" x14ac:dyDescent="0.35">
      <c r="A644" s="54"/>
      <c r="B644" s="37"/>
      <c r="C644" s="37"/>
    </row>
    <row r="645" spans="1:3" x14ac:dyDescent="0.35">
      <c r="A645" s="54"/>
      <c r="B645" s="37"/>
      <c r="C645" s="37"/>
    </row>
    <row r="646" spans="1:3" x14ac:dyDescent="0.35">
      <c r="A646" s="54"/>
      <c r="B646" s="37"/>
      <c r="C646" s="37"/>
    </row>
    <row r="647" spans="1:3" x14ac:dyDescent="0.35">
      <c r="A647" s="54"/>
      <c r="B647" s="37"/>
      <c r="C647" s="37"/>
    </row>
    <row r="648" spans="1:3" x14ac:dyDescent="0.35">
      <c r="A648" s="54"/>
      <c r="B648" s="37"/>
      <c r="C648" s="37"/>
    </row>
    <row r="649" spans="1:3" x14ac:dyDescent="0.35">
      <c r="A649" s="54"/>
      <c r="B649" s="37"/>
      <c r="C649" s="37"/>
    </row>
    <row r="650" spans="1:3" x14ac:dyDescent="0.35">
      <c r="A650" s="54"/>
      <c r="B650" s="37"/>
      <c r="C650" s="37"/>
    </row>
    <row r="651" spans="1:3" x14ac:dyDescent="0.35">
      <c r="A651" s="54"/>
      <c r="B651" s="37"/>
      <c r="C651" s="37"/>
    </row>
    <row r="652" spans="1:3" x14ac:dyDescent="0.35">
      <c r="A652" s="54"/>
      <c r="B652" s="37"/>
      <c r="C652" s="37"/>
    </row>
    <row r="653" spans="1:3" x14ac:dyDescent="0.35">
      <c r="A653" s="54"/>
      <c r="B653" s="37"/>
      <c r="C653" s="37"/>
    </row>
    <row r="654" spans="1:3" x14ac:dyDescent="0.35">
      <c r="A654" s="54"/>
      <c r="B654" s="37"/>
      <c r="C654" s="37"/>
    </row>
    <row r="655" spans="1:3" x14ac:dyDescent="0.35">
      <c r="A655" s="54"/>
      <c r="B655" s="37"/>
      <c r="C655" s="37"/>
    </row>
    <row r="656" spans="1:3" x14ac:dyDescent="0.35">
      <c r="A656" s="54"/>
      <c r="B656" s="37"/>
      <c r="C656" s="37"/>
    </row>
    <row r="657" spans="1:3" x14ac:dyDescent="0.35">
      <c r="A657" s="54"/>
      <c r="B657" s="37"/>
      <c r="C657" s="37"/>
    </row>
    <row r="658" spans="1:3" x14ac:dyDescent="0.35">
      <c r="A658" s="54"/>
      <c r="B658" s="37"/>
      <c r="C658" s="37"/>
    </row>
    <row r="659" spans="1:3" x14ac:dyDescent="0.35">
      <c r="A659" s="54"/>
      <c r="B659" s="37"/>
      <c r="C659" s="37"/>
    </row>
    <row r="660" spans="1:3" x14ac:dyDescent="0.35">
      <c r="A660" s="54"/>
      <c r="B660" s="37"/>
      <c r="C660" s="37"/>
    </row>
    <row r="661" spans="1:3" x14ac:dyDescent="0.35">
      <c r="A661" s="54"/>
      <c r="B661" s="37"/>
      <c r="C661" s="37"/>
    </row>
    <row r="662" spans="1:3" x14ac:dyDescent="0.35">
      <c r="A662" s="54"/>
      <c r="B662" s="37"/>
      <c r="C662" s="37"/>
    </row>
    <row r="663" spans="1:3" x14ac:dyDescent="0.35">
      <c r="A663" s="54"/>
      <c r="B663" s="37"/>
      <c r="C663" s="37"/>
    </row>
    <row r="664" spans="1:3" x14ac:dyDescent="0.35">
      <c r="A664" s="54"/>
      <c r="B664" s="37"/>
      <c r="C664" s="37"/>
    </row>
    <row r="665" spans="1:3" x14ac:dyDescent="0.35">
      <c r="A665" s="54"/>
      <c r="B665" s="37"/>
      <c r="C665" s="37"/>
    </row>
    <row r="666" spans="1:3" x14ac:dyDescent="0.35">
      <c r="A666" s="54"/>
      <c r="B666" s="37"/>
      <c r="C666" s="37"/>
    </row>
    <row r="667" spans="1:3" x14ac:dyDescent="0.35">
      <c r="A667" s="54"/>
      <c r="B667" s="37"/>
      <c r="C667" s="37"/>
    </row>
    <row r="668" spans="1:3" x14ac:dyDescent="0.35">
      <c r="A668" s="54"/>
      <c r="B668" s="37"/>
      <c r="C668" s="37"/>
    </row>
    <row r="669" spans="1:3" x14ac:dyDescent="0.35">
      <c r="A669" s="54"/>
      <c r="B669" s="37"/>
      <c r="C669" s="37"/>
    </row>
    <row r="670" spans="1:3" x14ac:dyDescent="0.35">
      <c r="A670" s="54"/>
      <c r="B670" s="37"/>
      <c r="C670" s="37"/>
    </row>
    <row r="671" spans="1:3" x14ac:dyDescent="0.35">
      <c r="A671" s="54"/>
      <c r="B671" s="37"/>
      <c r="C671" s="37"/>
    </row>
    <row r="672" spans="1:3" x14ac:dyDescent="0.35">
      <c r="A672" s="54"/>
      <c r="B672" s="37"/>
      <c r="C672" s="37"/>
    </row>
    <row r="673" spans="1:3" x14ac:dyDescent="0.35">
      <c r="A673" s="54"/>
      <c r="B673" s="37"/>
      <c r="C673" s="37"/>
    </row>
    <row r="674" spans="1:3" x14ac:dyDescent="0.35">
      <c r="A674" s="54"/>
      <c r="B674" s="37"/>
      <c r="C674" s="37"/>
    </row>
    <row r="675" spans="1:3" x14ac:dyDescent="0.35">
      <c r="A675" s="54"/>
      <c r="B675" s="37"/>
      <c r="C675" s="37"/>
    </row>
    <row r="676" spans="1:3" x14ac:dyDescent="0.35">
      <c r="A676" s="54"/>
      <c r="B676" s="37"/>
      <c r="C676" s="37"/>
    </row>
    <row r="677" spans="1:3" x14ac:dyDescent="0.35">
      <c r="A677" s="54"/>
      <c r="B677" s="37"/>
      <c r="C677" s="37"/>
    </row>
    <row r="678" spans="1:3" x14ac:dyDescent="0.35">
      <c r="A678" s="54"/>
      <c r="B678" s="37"/>
      <c r="C678" s="37"/>
    </row>
    <row r="679" spans="1:3" x14ac:dyDescent="0.35">
      <c r="A679" s="54"/>
      <c r="B679" s="37"/>
      <c r="C679" s="37"/>
    </row>
    <row r="680" spans="1:3" x14ac:dyDescent="0.35">
      <c r="A680" s="54"/>
      <c r="B680" s="37"/>
      <c r="C680" s="37"/>
    </row>
    <row r="681" spans="1:3" x14ac:dyDescent="0.35">
      <c r="A681" s="54"/>
      <c r="B681" s="37"/>
      <c r="C681" s="37"/>
    </row>
    <row r="682" spans="1:3" x14ac:dyDescent="0.35">
      <c r="A682" s="54"/>
      <c r="B682" s="37"/>
      <c r="C682" s="37"/>
    </row>
    <row r="683" spans="1:3" x14ac:dyDescent="0.35">
      <c r="A683" s="54"/>
      <c r="B683" s="37"/>
      <c r="C683" s="37"/>
    </row>
    <row r="684" spans="1:3" x14ac:dyDescent="0.35">
      <c r="A684" s="54"/>
      <c r="B684" s="37"/>
      <c r="C684" s="37"/>
    </row>
    <row r="685" spans="1:3" x14ac:dyDescent="0.35">
      <c r="A685" s="54"/>
      <c r="B685" s="37"/>
      <c r="C685" s="37"/>
    </row>
    <row r="686" spans="1:3" x14ac:dyDescent="0.35">
      <c r="A686" s="54"/>
      <c r="B686" s="37"/>
      <c r="C686" s="37"/>
    </row>
    <row r="687" spans="1:3" x14ac:dyDescent="0.35">
      <c r="A687" s="54"/>
      <c r="B687" s="37"/>
      <c r="C687" s="37"/>
    </row>
    <row r="688" spans="1:3" x14ac:dyDescent="0.35">
      <c r="A688" s="54"/>
      <c r="B688" s="37"/>
      <c r="C688" s="37"/>
    </row>
    <row r="689" spans="1:3" x14ac:dyDescent="0.35">
      <c r="A689" s="54"/>
      <c r="B689" s="37"/>
      <c r="C689" s="37"/>
    </row>
    <row r="690" spans="1:3" x14ac:dyDescent="0.35">
      <c r="A690" s="54"/>
      <c r="B690" s="37"/>
      <c r="C690" s="37"/>
    </row>
    <row r="691" spans="1:3" x14ac:dyDescent="0.35">
      <c r="A691" s="54"/>
      <c r="B691" s="37"/>
      <c r="C691" s="37"/>
    </row>
    <row r="692" spans="1:3" x14ac:dyDescent="0.35">
      <c r="A692" s="54"/>
      <c r="B692" s="37"/>
      <c r="C692" s="37"/>
    </row>
    <row r="693" spans="1:3" x14ac:dyDescent="0.35">
      <c r="A693" s="54"/>
      <c r="B693" s="37"/>
      <c r="C693" s="37"/>
    </row>
    <row r="694" spans="1:3" x14ac:dyDescent="0.35">
      <c r="A694" s="54"/>
      <c r="B694" s="37"/>
      <c r="C694" s="37"/>
    </row>
    <row r="695" spans="1:3" x14ac:dyDescent="0.35">
      <c r="A695" s="54"/>
      <c r="B695" s="37"/>
      <c r="C695" s="37"/>
    </row>
    <row r="696" spans="1:3" x14ac:dyDescent="0.35">
      <c r="A696" s="54"/>
      <c r="B696" s="37"/>
      <c r="C696" s="37"/>
    </row>
    <row r="697" spans="1:3" x14ac:dyDescent="0.35">
      <c r="A697" s="54"/>
      <c r="B697" s="37"/>
      <c r="C697" s="37"/>
    </row>
    <row r="698" spans="1:3" x14ac:dyDescent="0.35">
      <c r="A698" s="54"/>
      <c r="B698" s="37"/>
      <c r="C698" s="37"/>
    </row>
    <row r="699" spans="1:3" x14ac:dyDescent="0.35">
      <c r="A699" s="54"/>
      <c r="B699" s="37"/>
      <c r="C699" s="37"/>
    </row>
    <row r="700" spans="1:3" x14ac:dyDescent="0.35">
      <c r="A700" s="54"/>
      <c r="B700" s="37"/>
      <c r="C700" s="37"/>
    </row>
    <row r="701" spans="1:3" x14ac:dyDescent="0.35">
      <c r="A701" s="54"/>
      <c r="B701" s="37"/>
      <c r="C701" s="37"/>
    </row>
    <row r="702" spans="1:3" x14ac:dyDescent="0.35">
      <c r="A702" s="54"/>
      <c r="B702" s="37"/>
      <c r="C702" s="37"/>
    </row>
    <row r="703" spans="1:3" x14ac:dyDescent="0.35">
      <c r="A703" s="54"/>
      <c r="B703" s="37"/>
      <c r="C703" s="37"/>
    </row>
    <row r="704" spans="1:3" x14ac:dyDescent="0.35">
      <c r="A704" s="54"/>
      <c r="B704" s="37"/>
      <c r="C704" s="37"/>
    </row>
    <row r="705" spans="1:3" x14ac:dyDescent="0.35">
      <c r="A705" s="54"/>
      <c r="B705" s="37"/>
      <c r="C705" s="37"/>
    </row>
    <row r="706" spans="1:3" x14ac:dyDescent="0.35">
      <c r="A706" s="54"/>
      <c r="B706" s="37"/>
      <c r="C706" s="37"/>
    </row>
    <row r="707" spans="1:3" x14ac:dyDescent="0.35">
      <c r="A707" s="54"/>
      <c r="B707" s="37"/>
      <c r="C707" s="37"/>
    </row>
    <row r="708" spans="1:3" x14ac:dyDescent="0.35">
      <c r="A708" s="54"/>
      <c r="B708" s="37"/>
      <c r="C708" s="37"/>
    </row>
    <row r="709" spans="1:3" x14ac:dyDescent="0.35">
      <c r="A709" s="54"/>
      <c r="B709" s="37"/>
      <c r="C709" s="37"/>
    </row>
    <row r="710" spans="1:3" x14ac:dyDescent="0.35">
      <c r="A710" s="54"/>
      <c r="B710" s="37"/>
      <c r="C710" s="37"/>
    </row>
    <row r="711" spans="1:3" x14ac:dyDescent="0.35">
      <c r="A711" s="54"/>
      <c r="B711" s="37"/>
      <c r="C711" s="37"/>
    </row>
    <row r="712" spans="1:3" x14ac:dyDescent="0.35">
      <c r="A712" s="54"/>
      <c r="B712" s="37"/>
      <c r="C712" s="37"/>
    </row>
    <row r="713" spans="1:3" x14ac:dyDescent="0.35">
      <c r="A713" s="54"/>
      <c r="B713" s="37"/>
      <c r="C713" s="37"/>
    </row>
    <row r="714" spans="1:3" x14ac:dyDescent="0.35">
      <c r="A714" s="54"/>
      <c r="B714" s="37"/>
      <c r="C714" s="37"/>
    </row>
    <row r="715" spans="1:3" x14ac:dyDescent="0.35">
      <c r="A715" s="54"/>
      <c r="B715" s="37"/>
      <c r="C715" s="37"/>
    </row>
    <row r="716" spans="1:3" x14ac:dyDescent="0.35">
      <c r="A716" s="54"/>
      <c r="B716" s="37"/>
      <c r="C716" s="37"/>
    </row>
    <row r="717" spans="1:3" x14ac:dyDescent="0.35">
      <c r="A717" s="54"/>
      <c r="B717" s="37"/>
      <c r="C717" s="37"/>
    </row>
    <row r="718" spans="1:3" x14ac:dyDescent="0.35">
      <c r="A718" s="54"/>
      <c r="B718" s="37"/>
      <c r="C718" s="37"/>
    </row>
    <row r="719" spans="1:3" x14ac:dyDescent="0.35">
      <c r="A719" s="54"/>
      <c r="B719" s="37"/>
      <c r="C719" s="37"/>
    </row>
    <row r="720" spans="1:3" x14ac:dyDescent="0.35">
      <c r="A720" s="54"/>
      <c r="B720" s="37"/>
      <c r="C720" s="37"/>
    </row>
    <row r="721" spans="1:3" x14ac:dyDescent="0.35">
      <c r="A721" s="54"/>
      <c r="B721" s="37"/>
      <c r="C721" s="37"/>
    </row>
    <row r="722" spans="1:3" x14ac:dyDescent="0.35">
      <c r="A722" s="54"/>
      <c r="B722" s="37"/>
      <c r="C722" s="37"/>
    </row>
    <row r="723" spans="1:3" x14ac:dyDescent="0.35">
      <c r="A723" s="54"/>
      <c r="B723" s="37"/>
      <c r="C723" s="37"/>
    </row>
    <row r="724" spans="1:3" x14ac:dyDescent="0.35">
      <c r="A724" s="54"/>
      <c r="B724" s="37"/>
      <c r="C724" s="37"/>
    </row>
    <row r="725" spans="1:3" x14ac:dyDescent="0.35">
      <c r="A725" s="54"/>
      <c r="B725" s="37"/>
      <c r="C725" s="37"/>
    </row>
    <row r="726" spans="1:3" x14ac:dyDescent="0.35">
      <c r="A726" s="54"/>
      <c r="B726" s="37"/>
      <c r="C726" s="37"/>
    </row>
    <row r="727" spans="1:3" x14ac:dyDescent="0.35">
      <c r="A727" s="54"/>
      <c r="B727" s="37"/>
      <c r="C727" s="37"/>
    </row>
    <row r="728" spans="1:3" x14ac:dyDescent="0.35">
      <c r="A728" s="54"/>
      <c r="B728" s="37"/>
      <c r="C728" s="37"/>
    </row>
    <row r="729" spans="1:3" x14ac:dyDescent="0.35">
      <c r="A729" s="54"/>
      <c r="B729" s="37"/>
      <c r="C729" s="37"/>
    </row>
    <row r="730" spans="1:3" x14ac:dyDescent="0.35">
      <c r="A730" s="54"/>
      <c r="B730" s="37"/>
      <c r="C730" s="37"/>
    </row>
    <row r="731" spans="1:3" x14ac:dyDescent="0.35">
      <c r="A731" s="54"/>
      <c r="B731" s="37"/>
      <c r="C731" s="37"/>
    </row>
    <row r="732" spans="1:3" x14ac:dyDescent="0.35">
      <c r="A732" s="54"/>
      <c r="B732" s="37"/>
      <c r="C732" s="37"/>
    </row>
    <row r="733" spans="1:3" x14ac:dyDescent="0.35">
      <c r="A733" s="54"/>
      <c r="B733" s="10"/>
      <c r="C733" s="10"/>
    </row>
    <row r="734" spans="1:3" x14ac:dyDescent="0.35">
      <c r="A734" s="54"/>
      <c r="B734" s="10"/>
      <c r="C734" s="10"/>
    </row>
    <row r="735" spans="1:3" x14ac:dyDescent="0.35">
      <c r="A735" s="54"/>
      <c r="B735" s="10"/>
      <c r="C735" s="10"/>
    </row>
  </sheetData>
  <mergeCells count="3">
    <mergeCell ref="A4:A6"/>
    <mergeCell ref="A7:A9"/>
    <mergeCell ref="A10:A12"/>
  </mergeCells>
  <hyperlinks>
    <hyperlink ref="F20" location="Contents!A1" display="Back to contents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0"/>
  <sheetViews>
    <sheetView showGridLines="0" zoomScaleNormal="100" workbookViewId="0">
      <selection activeCell="B14" sqref="B14"/>
    </sheetView>
  </sheetViews>
  <sheetFormatPr defaultRowHeight="14.5" x14ac:dyDescent="0.35"/>
  <cols>
    <col min="1" max="1" width="22.1796875" customWidth="1"/>
    <col min="2" max="2" width="17" customWidth="1"/>
    <col min="3" max="3" width="14.81640625" customWidth="1"/>
    <col min="4" max="4" width="15.1796875" customWidth="1"/>
  </cols>
  <sheetData>
    <row r="1" spans="1:4" x14ac:dyDescent="0.35">
      <c r="A1" s="20" t="str">
        <f xml:space="preserve"> CONCATENATE("Box 3.2 ",Contents!D12)</f>
        <v>Box 3.2 Population fully vaccinated against COVID-19 by 31 March 2021</v>
      </c>
      <c r="B1" s="39"/>
    </row>
    <row r="2" spans="1:4" s="32" customFormat="1" x14ac:dyDescent="0.35">
      <c r="A2" s="34"/>
      <c r="B2" s="39"/>
    </row>
    <row r="3" spans="1:4" x14ac:dyDescent="0.35">
      <c r="A3" s="38" t="s">
        <v>95</v>
      </c>
      <c r="B3" s="38" t="s">
        <v>115</v>
      </c>
      <c r="C3" s="43"/>
    </row>
    <row r="4" spans="1:4" x14ac:dyDescent="0.35">
      <c r="A4" s="2" t="s">
        <v>76</v>
      </c>
      <c r="B4" s="84">
        <v>0.03</v>
      </c>
      <c r="C4" s="56"/>
      <c r="D4" s="19"/>
    </row>
    <row r="5" spans="1:4" x14ac:dyDescent="0.35">
      <c r="A5" s="2" t="s">
        <v>77</v>
      </c>
      <c r="B5" s="84">
        <v>0.04</v>
      </c>
      <c r="C5" s="9"/>
      <c r="D5" s="18"/>
    </row>
    <row r="6" spans="1:4" x14ac:dyDescent="0.35">
      <c r="A6" s="2" t="s">
        <v>78</v>
      </c>
      <c r="B6" s="84">
        <v>0.05</v>
      </c>
      <c r="C6" s="9"/>
      <c r="D6" s="18"/>
    </row>
    <row r="7" spans="1:4" x14ac:dyDescent="0.35">
      <c r="A7" s="2" t="s">
        <v>79</v>
      </c>
      <c r="B7" s="84">
        <v>0.05</v>
      </c>
      <c r="C7" s="9"/>
      <c r="D7" s="18"/>
    </row>
    <row r="8" spans="1:4" x14ac:dyDescent="0.35">
      <c r="A8" s="2" t="s">
        <v>80</v>
      </c>
      <c r="B8" s="84">
        <v>0.05</v>
      </c>
      <c r="C8" s="9"/>
      <c r="D8" s="18"/>
    </row>
    <row r="9" spans="1:4" x14ac:dyDescent="0.35">
      <c r="A9" s="2" t="s">
        <v>81</v>
      </c>
      <c r="B9" s="84">
        <v>0.06</v>
      </c>
      <c r="C9" s="9"/>
      <c r="D9" s="18"/>
    </row>
    <row r="10" spans="1:4" x14ac:dyDescent="0.35">
      <c r="A10" s="2" t="s">
        <v>82</v>
      </c>
      <c r="B10" s="84">
        <v>0.06</v>
      </c>
      <c r="C10" s="9"/>
      <c r="D10" s="18"/>
    </row>
    <row r="11" spans="1:4" x14ac:dyDescent="0.35">
      <c r="A11" s="2" t="s">
        <v>83</v>
      </c>
      <c r="B11" s="84">
        <v>7.0000000000000007E-2</v>
      </c>
      <c r="C11" s="9"/>
      <c r="D11" s="18"/>
    </row>
    <row r="12" spans="1:4" x14ac:dyDescent="0.35">
      <c r="A12" s="2" t="s">
        <v>84</v>
      </c>
      <c r="B12" s="84">
        <v>0.08</v>
      </c>
      <c r="C12" s="9"/>
      <c r="D12" s="18"/>
    </row>
    <row r="13" spans="1:4" x14ac:dyDescent="0.35">
      <c r="A13" s="2" t="s">
        <v>85</v>
      </c>
      <c r="B13" s="84">
        <v>0.1</v>
      </c>
      <c r="C13" s="9"/>
      <c r="D13" s="18"/>
    </row>
    <row r="14" spans="1:4" x14ac:dyDescent="0.35">
      <c r="A14" s="2" t="s">
        <v>86</v>
      </c>
      <c r="B14" s="84">
        <v>0.15</v>
      </c>
      <c r="C14" s="9"/>
      <c r="D14" s="18"/>
    </row>
    <row r="15" spans="1:4" x14ac:dyDescent="0.35">
      <c r="A15" s="2" t="s">
        <v>10</v>
      </c>
      <c r="B15" s="84">
        <v>0.15</v>
      </c>
      <c r="C15" s="9"/>
      <c r="D15" s="18"/>
    </row>
    <row r="16" spans="1:4" x14ac:dyDescent="0.35">
      <c r="A16" s="2" t="s">
        <v>87</v>
      </c>
      <c r="B16" s="84">
        <v>0.16</v>
      </c>
      <c r="C16" s="9"/>
      <c r="D16" s="18"/>
    </row>
    <row r="17" spans="1:5" x14ac:dyDescent="0.35">
      <c r="A17" s="2" t="s">
        <v>88</v>
      </c>
      <c r="B17" s="84">
        <v>0.19</v>
      </c>
      <c r="C17" s="9"/>
      <c r="D17" s="18"/>
    </row>
    <row r="18" spans="1:5" x14ac:dyDescent="0.35">
      <c r="A18" s="2" t="s">
        <v>89</v>
      </c>
      <c r="B18" s="84">
        <v>0.55000000000000004</v>
      </c>
      <c r="C18" s="9"/>
      <c r="D18" s="18"/>
    </row>
    <row r="19" spans="1:5" x14ac:dyDescent="0.35">
      <c r="A19" s="2"/>
      <c r="B19" s="2"/>
      <c r="C19" s="9"/>
      <c r="D19" s="18"/>
      <c r="E19" s="3" t="s">
        <v>8</v>
      </c>
    </row>
    <row r="20" spans="1:5" x14ac:dyDescent="0.35">
      <c r="A20" s="2" t="s">
        <v>90</v>
      </c>
      <c r="B20" s="9"/>
      <c r="C20" s="9"/>
      <c r="D20" s="18"/>
    </row>
    <row r="21" spans="1:5" x14ac:dyDescent="0.35">
      <c r="A21" s="55"/>
      <c r="B21" s="9"/>
      <c r="C21" s="9"/>
      <c r="D21" s="18"/>
    </row>
    <row r="22" spans="1:5" x14ac:dyDescent="0.35">
      <c r="A22" s="55"/>
      <c r="B22" s="9"/>
      <c r="C22" s="9"/>
      <c r="D22" s="18"/>
    </row>
    <row r="23" spans="1:5" x14ac:dyDescent="0.35">
      <c r="A23" s="55"/>
      <c r="B23" s="9"/>
      <c r="C23" s="9"/>
      <c r="D23" s="18"/>
    </row>
    <row r="24" spans="1:5" x14ac:dyDescent="0.35">
      <c r="A24" s="55"/>
      <c r="B24" s="9"/>
      <c r="C24" s="9"/>
      <c r="D24" s="18"/>
    </row>
    <row r="25" spans="1:5" x14ac:dyDescent="0.35">
      <c r="A25" s="55"/>
      <c r="B25" s="9"/>
      <c r="C25" s="9"/>
      <c r="D25" s="18"/>
    </row>
    <row r="26" spans="1:5" x14ac:dyDescent="0.35">
      <c r="A26" s="55"/>
      <c r="B26" s="9"/>
      <c r="C26" s="9"/>
      <c r="D26" s="18"/>
    </row>
    <row r="27" spans="1:5" x14ac:dyDescent="0.35">
      <c r="A27" s="55"/>
      <c r="B27" s="9"/>
      <c r="C27" s="9"/>
      <c r="D27" s="18"/>
    </row>
    <row r="28" spans="1:5" x14ac:dyDescent="0.35">
      <c r="A28" s="55"/>
      <c r="B28" s="9"/>
      <c r="C28" s="9"/>
      <c r="D28" s="18"/>
    </row>
    <row r="29" spans="1:5" x14ac:dyDescent="0.35">
      <c r="A29" s="55"/>
      <c r="B29" s="5"/>
      <c r="C29" s="5"/>
    </row>
    <row r="30" spans="1:5" x14ac:dyDescent="0.35">
      <c r="A30" s="55"/>
      <c r="B30" s="5"/>
      <c r="C30" s="5"/>
    </row>
    <row r="31" spans="1:5" x14ac:dyDescent="0.35">
      <c r="A31" s="55"/>
      <c r="B31" s="5"/>
      <c r="C31" s="5"/>
    </row>
    <row r="32" spans="1:5" x14ac:dyDescent="0.35">
      <c r="A32" s="55"/>
      <c r="B32" s="5"/>
      <c r="C32" s="5"/>
    </row>
    <row r="33" spans="1:3" x14ac:dyDescent="0.35">
      <c r="A33" s="55"/>
      <c r="B33" s="5"/>
      <c r="C33" s="5"/>
    </row>
    <row r="34" spans="1:3" x14ac:dyDescent="0.35">
      <c r="A34" s="55"/>
      <c r="B34" s="5"/>
      <c r="C34" s="5"/>
    </row>
    <row r="35" spans="1:3" x14ac:dyDescent="0.35">
      <c r="A35" s="55"/>
      <c r="B35" s="5"/>
      <c r="C35" s="5"/>
    </row>
    <row r="36" spans="1:3" x14ac:dyDescent="0.35">
      <c r="A36" s="55"/>
      <c r="B36" s="5"/>
      <c r="C36" s="5"/>
    </row>
    <row r="37" spans="1:3" x14ac:dyDescent="0.35">
      <c r="A37" s="55"/>
      <c r="B37" s="5"/>
      <c r="C37" s="5"/>
    </row>
    <row r="38" spans="1:3" x14ac:dyDescent="0.35">
      <c r="A38" s="55"/>
      <c r="B38" s="5"/>
      <c r="C38" s="5"/>
    </row>
    <row r="39" spans="1:3" x14ac:dyDescent="0.35">
      <c r="A39" s="55"/>
      <c r="B39" s="5"/>
      <c r="C39" s="5"/>
    </row>
    <row r="40" spans="1:3" x14ac:dyDescent="0.35">
      <c r="A40" s="55"/>
      <c r="B40" s="5"/>
      <c r="C40" s="5"/>
    </row>
    <row r="41" spans="1:3" x14ac:dyDescent="0.35">
      <c r="A41" s="55"/>
      <c r="B41" s="5"/>
      <c r="C41" s="5"/>
    </row>
    <row r="42" spans="1:3" x14ac:dyDescent="0.35">
      <c r="A42" s="55"/>
      <c r="B42" s="5"/>
      <c r="C42" s="5"/>
    </row>
    <row r="43" spans="1:3" x14ac:dyDescent="0.35">
      <c r="A43" s="55"/>
      <c r="B43" s="5"/>
      <c r="C43" s="5"/>
    </row>
    <row r="44" spans="1:3" x14ac:dyDescent="0.35">
      <c r="A44" s="55"/>
      <c r="B44" s="5"/>
      <c r="C44" s="5"/>
    </row>
    <row r="45" spans="1:3" x14ac:dyDescent="0.35">
      <c r="A45" s="55"/>
      <c r="B45" s="5"/>
      <c r="C45" s="5"/>
    </row>
    <row r="46" spans="1:3" x14ac:dyDescent="0.35">
      <c r="A46" s="55"/>
      <c r="B46" s="5"/>
      <c r="C46" s="5"/>
    </row>
    <row r="47" spans="1:3" x14ac:dyDescent="0.35">
      <c r="A47" s="55"/>
      <c r="B47" s="5"/>
      <c r="C47" s="5"/>
    </row>
    <row r="48" spans="1:3" x14ac:dyDescent="0.35">
      <c r="A48" s="55"/>
      <c r="B48" s="5"/>
      <c r="C48" s="5"/>
    </row>
    <row r="49" spans="1:3" x14ac:dyDescent="0.35">
      <c r="A49" s="55"/>
      <c r="B49" s="5"/>
      <c r="C49" s="5"/>
    </row>
    <row r="50" spans="1:3" x14ac:dyDescent="0.35">
      <c r="A50" s="55"/>
      <c r="B50" s="5"/>
      <c r="C50" s="5"/>
    </row>
    <row r="51" spans="1:3" x14ac:dyDescent="0.35">
      <c r="A51" s="55"/>
      <c r="B51" s="5"/>
      <c r="C51" s="5"/>
    </row>
    <row r="52" spans="1:3" x14ac:dyDescent="0.35">
      <c r="A52" s="55"/>
      <c r="B52" s="5"/>
      <c r="C52" s="5"/>
    </row>
    <row r="53" spans="1:3" x14ac:dyDescent="0.35">
      <c r="A53" s="55"/>
      <c r="B53" s="5"/>
      <c r="C53" s="5"/>
    </row>
    <row r="54" spans="1:3" x14ac:dyDescent="0.35">
      <c r="A54" s="55"/>
      <c r="B54" s="5"/>
      <c r="C54" s="5"/>
    </row>
    <row r="55" spans="1:3" x14ac:dyDescent="0.35">
      <c r="A55" s="55"/>
      <c r="B55" s="5"/>
      <c r="C55" s="5"/>
    </row>
    <row r="56" spans="1:3" x14ac:dyDescent="0.35">
      <c r="A56" s="55"/>
      <c r="B56" s="5"/>
      <c r="C56" s="5"/>
    </row>
    <row r="57" spans="1:3" x14ac:dyDescent="0.35">
      <c r="A57" s="55"/>
      <c r="B57" s="5"/>
      <c r="C57" s="5"/>
    </row>
    <row r="58" spans="1:3" x14ac:dyDescent="0.35">
      <c r="A58" s="55"/>
      <c r="B58" s="5"/>
      <c r="C58" s="5"/>
    </row>
    <row r="59" spans="1:3" x14ac:dyDescent="0.35">
      <c r="A59" s="55"/>
      <c r="B59" s="5"/>
      <c r="C59" s="5"/>
    </row>
    <row r="60" spans="1:3" x14ac:dyDescent="0.35">
      <c r="A60" s="55"/>
      <c r="B60" s="5"/>
      <c r="C60" s="5"/>
    </row>
    <row r="61" spans="1:3" x14ac:dyDescent="0.35">
      <c r="A61" s="55"/>
      <c r="B61" s="5"/>
      <c r="C61" s="5"/>
    </row>
    <row r="62" spans="1:3" x14ac:dyDescent="0.35">
      <c r="A62" s="55"/>
      <c r="B62" s="5"/>
      <c r="C62" s="5"/>
    </row>
    <row r="63" spans="1:3" x14ac:dyDescent="0.35">
      <c r="A63" s="55"/>
      <c r="B63" s="5"/>
      <c r="C63" s="5"/>
    </row>
    <row r="64" spans="1:3" x14ac:dyDescent="0.35">
      <c r="A64" s="55"/>
      <c r="B64" s="5"/>
      <c r="C64" s="5"/>
    </row>
    <row r="65" spans="1:3" x14ac:dyDescent="0.35">
      <c r="A65" s="55"/>
      <c r="B65" s="5"/>
      <c r="C65" s="5"/>
    </row>
    <row r="66" spans="1:3" x14ac:dyDescent="0.35">
      <c r="A66" s="55"/>
      <c r="B66" s="5"/>
      <c r="C66" s="5"/>
    </row>
    <row r="67" spans="1:3" x14ac:dyDescent="0.35">
      <c r="A67" s="55"/>
      <c r="B67" s="5"/>
      <c r="C67" s="5"/>
    </row>
    <row r="68" spans="1:3" x14ac:dyDescent="0.35">
      <c r="A68" s="55"/>
      <c r="B68" s="5"/>
      <c r="C68" s="5"/>
    </row>
    <row r="69" spans="1:3" x14ac:dyDescent="0.35">
      <c r="A69" s="55"/>
      <c r="B69" s="5"/>
      <c r="C69" s="5"/>
    </row>
    <row r="70" spans="1:3" x14ac:dyDescent="0.35">
      <c r="A70" s="55"/>
      <c r="B70" s="5"/>
      <c r="C70" s="5"/>
    </row>
    <row r="71" spans="1:3" x14ac:dyDescent="0.35">
      <c r="A71" s="55"/>
      <c r="B71" s="5"/>
      <c r="C71" s="5"/>
    </row>
    <row r="72" spans="1:3" x14ac:dyDescent="0.35">
      <c r="A72" s="55"/>
      <c r="B72" s="5"/>
      <c r="C72" s="5"/>
    </row>
    <row r="73" spans="1:3" x14ac:dyDescent="0.35">
      <c r="A73" s="55"/>
      <c r="B73" s="5"/>
      <c r="C73" s="5"/>
    </row>
    <row r="74" spans="1:3" x14ac:dyDescent="0.35">
      <c r="A74" s="55"/>
      <c r="B74" s="5"/>
      <c r="C74" s="5"/>
    </row>
    <row r="75" spans="1:3" x14ac:dyDescent="0.35">
      <c r="A75" s="55"/>
      <c r="B75" s="5"/>
      <c r="C75" s="5"/>
    </row>
    <row r="76" spans="1:3" x14ac:dyDescent="0.35">
      <c r="A76" s="55"/>
      <c r="B76" s="5"/>
      <c r="C76" s="5"/>
    </row>
    <row r="77" spans="1:3" x14ac:dyDescent="0.35">
      <c r="A77" s="55"/>
      <c r="B77" s="5"/>
      <c r="C77" s="5"/>
    </row>
    <row r="78" spans="1:3" x14ac:dyDescent="0.35">
      <c r="A78" s="55"/>
      <c r="B78" s="5"/>
      <c r="C78" s="5"/>
    </row>
    <row r="79" spans="1:3" x14ac:dyDescent="0.35">
      <c r="A79" s="55"/>
      <c r="B79" s="5"/>
      <c r="C79" s="5"/>
    </row>
    <row r="80" spans="1:3" x14ac:dyDescent="0.35">
      <c r="A80" s="55"/>
      <c r="B80" s="5"/>
      <c r="C80" s="5"/>
    </row>
    <row r="81" spans="1:3" x14ac:dyDescent="0.35">
      <c r="A81" s="55"/>
      <c r="B81" s="5"/>
      <c r="C81" s="5"/>
    </row>
    <row r="82" spans="1:3" x14ac:dyDescent="0.35">
      <c r="A82" s="55"/>
      <c r="B82" s="5"/>
      <c r="C82" s="5"/>
    </row>
    <row r="83" spans="1:3" x14ac:dyDescent="0.35">
      <c r="A83" s="55"/>
      <c r="B83" s="5"/>
      <c r="C83" s="5"/>
    </row>
    <row r="84" spans="1:3" x14ac:dyDescent="0.35">
      <c r="A84" s="55"/>
      <c r="B84" s="5"/>
      <c r="C84" s="5"/>
    </row>
    <row r="85" spans="1:3" x14ac:dyDescent="0.35">
      <c r="A85" s="55"/>
      <c r="B85" s="5"/>
      <c r="C85" s="5"/>
    </row>
    <row r="86" spans="1:3" x14ac:dyDescent="0.35">
      <c r="A86" s="55"/>
      <c r="B86" s="5"/>
      <c r="C86" s="5"/>
    </row>
    <row r="87" spans="1:3" x14ac:dyDescent="0.35">
      <c r="A87" s="55"/>
      <c r="B87" s="5"/>
      <c r="C87" s="5"/>
    </row>
    <row r="88" spans="1:3" x14ac:dyDescent="0.35">
      <c r="A88" s="55"/>
      <c r="B88" s="5"/>
      <c r="C88" s="5"/>
    </row>
    <row r="89" spans="1:3" x14ac:dyDescent="0.35">
      <c r="A89" s="55"/>
      <c r="B89" s="5"/>
      <c r="C89" s="5"/>
    </row>
    <row r="90" spans="1:3" x14ac:dyDescent="0.35">
      <c r="A90" s="55"/>
      <c r="B90" s="5"/>
      <c r="C90" s="5"/>
    </row>
    <row r="91" spans="1:3" x14ac:dyDescent="0.35">
      <c r="A91" s="55"/>
      <c r="B91" s="5"/>
      <c r="C91" s="5"/>
    </row>
    <row r="92" spans="1:3" x14ac:dyDescent="0.35">
      <c r="A92" s="55"/>
      <c r="B92" s="5"/>
      <c r="C92" s="5"/>
    </row>
    <row r="93" spans="1:3" x14ac:dyDescent="0.35">
      <c r="A93" s="55"/>
      <c r="B93" s="5"/>
      <c r="C93" s="5"/>
    </row>
    <row r="94" spans="1:3" x14ac:dyDescent="0.35">
      <c r="A94" s="55"/>
      <c r="B94" s="5"/>
      <c r="C94" s="5"/>
    </row>
    <row r="95" spans="1:3" x14ac:dyDescent="0.35">
      <c r="A95" s="55"/>
      <c r="B95" s="5"/>
      <c r="C95" s="5"/>
    </row>
    <row r="96" spans="1:3" x14ac:dyDescent="0.35">
      <c r="A96" s="55"/>
      <c r="B96" s="5"/>
      <c r="C96" s="5"/>
    </row>
    <row r="97" spans="1:3" x14ac:dyDescent="0.35">
      <c r="A97" s="55"/>
      <c r="B97" s="5"/>
      <c r="C97" s="5"/>
    </row>
    <row r="98" spans="1:3" x14ac:dyDescent="0.35">
      <c r="A98" s="55"/>
      <c r="B98" s="5"/>
      <c r="C98" s="5"/>
    </row>
    <row r="99" spans="1:3" x14ac:dyDescent="0.35">
      <c r="A99" s="55"/>
      <c r="B99" s="5"/>
      <c r="C99" s="5"/>
    </row>
    <row r="100" spans="1:3" x14ac:dyDescent="0.35">
      <c r="A100" s="55"/>
      <c r="B100" s="5"/>
      <c r="C100" s="5"/>
    </row>
    <row r="101" spans="1:3" x14ac:dyDescent="0.35">
      <c r="A101" s="55"/>
      <c r="B101" s="5"/>
      <c r="C101" s="5"/>
    </row>
    <row r="102" spans="1:3" x14ac:dyDescent="0.35">
      <c r="A102" s="55"/>
      <c r="B102" s="5"/>
      <c r="C102" s="5"/>
    </row>
    <row r="103" spans="1:3" x14ac:dyDescent="0.35">
      <c r="A103" s="55"/>
      <c r="B103" s="5"/>
      <c r="C103" s="5"/>
    </row>
    <row r="104" spans="1:3" x14ac:dyDescent="0.35">
      <c r="A104" s="55"/>
      <c r="B104" s="5"/>
      <c r="C104" s="5"/>
    </row>
    <row r="105" spans="1:3" x14ac:dyDescent="0.35">
      <c r="A105" s="55"/>
      <c r="B105" s="5"/>
      <c r="C105" s="5"/>
    </row>
    <row r="106" spans="1:3" x14ac:dyDescent="0.35">
      <c r="A106" s="55"/>
      <c r="B106" s="5"/>
      <c r="C106" s="5"/>
    </row>
    <row r="107" spans="1:3" x14ac:dyDescent="0.35">
      <c r="A107" s="55"/>
      <c r="B107" s="5"/>
      <c r="C107" s="5"/>
    </row>
    <row r="108" spans="1:3" x14ac:dyDescent="0.35">
      <c r="A108" s="55"/>
      <c r="B108" s="5"/>
      <c r="C108" s="5"/>
    </row>
    <row r="109" spans="1:3" x14ac:dyDescent="0.35">
      <c r="A109" s="55"/>
      <c r="B109" s="5"/>
      <c r="C109" s="5"/>
    </row>
    <row r="110" spans="1:3" x14ac:dyDescent="0.35">
      <c r="A110" s="55"/>
      <c r="B110" s="5"/>
      <c r="C110" s="5"/>
    </row>
    <row r="111" spans="1:3" x14ac:dyDescent="0.35">
      <c r="A111" s="55"/>
      <c r="B111" s="5"/>
      <c r="C111" s="5"/>
    </row>
    <row r="112" spans="1:3" x14ac:dyDescent="0.35">
      <c r="A112" s="55"/>
      <c r="B112" s="5"/>
      <c r="C112" s="5"/>
    </row>
    <row r="113" spans="1:3" x14ac:dyDescent="0.35">
      <c r="A113" s="55"/>
      <c r="B113" s="5"/>
      <c r="C113" s="5"/>
    </row>
    <row r="114" spans="1:3" x14ac:dyDescent="0.35">
      <c r="A114" s="55"/>
      <c r="B114" s="5"/>
      <c r="C114" s="5"/>
    </row>
    <row r="115" spans="1:3" x14ac:dyDescent="0.35">
      <c r="A115" s="55"/>
      <c r="B115" s="5"/>
      <c r="C115" s="5"/>
    </row>
    <row r="116" spans="1:3" x14ac:dyDescent="0.35">
      <c r="A116" s="55"/>
      <c r="B116" s="5"/>
      <c r="C116" s="5"/>
    </row>
    <row r="117" spans="1:3" x14ac:dyDescent="0.35">
      <c r="A117" s="55"/>
      <c r="B117" s="5"/>
      <c r="C117" s="5"/>
    </row>
    <row r="118" spans="1:3" x14ac:dyDescent="0.35">
      <c r="A118" s="55"/>
      <c r="B118" s="5"/>
      <c r="C118" s="5"/>
    </row>
    <row r="119" spans="1:3" x14ac:dyDescent="0.35">
      <c r="A119" s="55"/>
      <c r="B119" s="5"/>
      <c r="C119" s="5"/>
    </row>
    <row r="120" spans="1:3" x14ac:dyDescent="0.35">
      <c r="A120" s="55"/>
      <c r="B120" s="5"/>
      <c r="C120" s="5"/>
    </row>
    <row r="121" spans="1:3" x14ac:dyDescent="0.35">
      <c r="A121" s="55"/>
      <c r="B121" s="5"/>
      <c r="C121" s="5"/>
    </row>
    <row r="122" spans="1:3" x14ac:dyDescent="0.35">
      <c r="A122" s="55"/>
      <c r="B122" s="5"/>
      <c r="C122" s="5"/>
    </row>
    <row r="123" spans="1:3" x14ac:dyDescent="0.35">
      <c r="A123" s="55"/>
      <c r="B123" s="5"/>
      <c r="C123" s="5"/>
    </row>
    <row r="124" spans="1:3" x14ac:dyDescent="0.35">
      <c r="A124" s="55"/>
      <c r="B124" s="5"/>
      <c r="C124" s="5"/>
    </row>
    <row r="125" spans="1:3" x14ac:dyDescent="0.35">
      <c r="A125" s="55"/>
      <c r="B125" s="5"/>
      <c r="C125" s="5"/>
    </row>
    <row r="126" spans="1:3" x14ac:dyDescent="0.35">
      <c r="A126" s="55"/>
      <c r="B126" s="5"/>
      <c r="C126" s="5"/>
    </row>
    <row r="127" spans="1:3" x14ac:dyDescent="0.35">
      <c r="A127" s="55"/>
      <c r="B127" s="5"/>
      <c r="C127" s="5"/>
    </row>
    <row r="128" spans="1:3" x14ac:dyDescent="0.35">
      <c r="A128" s="55"/>
      <c r="B128" s="5"/>
      <c r="C128" s="5"/>
    </row>
    <row r="129" spans="1:3" x14ac:dyDescent="0.35">
      <c r="A129" s="55"/>
      <c r="B129" s="5"/>
      <c r="C129" s="5"/>
    </row>
    <row r="130" spans="1:3" x14ac:dyDescent="0.35">
      <c r="A130" s="55"/>
      <c r="B130" s="5"/>
      <c r="C130" s="5"/>
    </row>
    <row r="131" spans="1:3" x14ac:dyDescent="0.35">
      <c r="A131" s="55"/>
      <c r="B131" s="5"/>
      <c r="C131" s="5"/>
    </row>
    <row r="132" spans="1:3" x14ac:dyDescent="0.35">
      <c r="A132" s="55"/>
      <c r="B132" s="5"/>
      <c r="C132" s="5"/>
    </row>
    <row r="133" spans="1:3" x14ac:dyDescent="0.35">
      <c r="A133" s="55"/>
      <c r="B133" s="5"/>
      <c r="C133" s="5"/>
    </row>
    <row r="134" spans="1:3" x14ac:dyDescent="0.35">
      <c r="A134" s="55"/>
      <c r="B134" s="5"/>
      <c r="C134" s="5"/>
    </row>
    <row r="135" spans="1:3" x14ac:dyDescent="0.35">
      <c r="A135" s="55"/>
      <c r="B135" s="5"/>
      <c r="C135" s="5"/>
    </row>
    <row r="136" spans="1:3" x14ac:dyDescent="0.35">
      <c r="A136" s="55"/>
      <c r="B136" s="5"/>
      <c r="C136" s="5"/>
    </row>
    <row r="137" spans="1:3" x14ac:dyDescent="0.35">
      <c r="A137" s="55"/>
      <c r="B137" s="5"/>
      <c r="C137" s="5"/>
    </row>
    <row r="138" spans="1:3" x14ac:dyDescent="0.35">
      <c r="A138" s="55"/>
      <c r="B138" s="5"/>
      <c r="C138" s="5"/>
    </row>
    <row r="139" spans="1:3" x14ac:dyDescent="0.35">
      <c r="A139" s="55"/>
      <c r="B139" s="5"/>
      <c r="C139" s="5"/>
    </row>
    <row r="140" spans="1:3" x14ac:dyDescent="0.35">
      <c r="A140" s="55"/>
      <c r="B140" s="5"/>
      <c r="C140" s="5"/>
    </row>
    <row r="141" spans="1:3" x14ac:dyDescent="0.35">
      <c r="A141" s="55"/>
      <c r="B141" s="5"/>
      <c r="C141" s="5"/>
    </row>
    <row r="142" spans="1:3" x14ac:dyDescent="0.35">
      <c r="A142" s="55"/>
      <c r="B142" s="5"/>
      <c r="C142" s="5"/>
    </row>
    <row r="143" spans="1:3" x14ac:dyDescent="0.35">
      <c r="A143" s="55"/>
      <c r="B143" s="5"/>
      <c r="C143" s="5"/>
    </row>
    <row r="144" spans="1:3" x14ac:dyDescent="0.35">
      <c r="A144" s="55"/>
      <c r="B144" s="5"/>
      <c r="C144" s="5"/>
    </row>
    <row r="145" spans="1:3" x14ac:dyDescent="0.35">
      <c r="A145" s="55"/>
      <c r="B145" s="5"/>
      <c r="C145" s="5"/>
    </row>
    <row r="146" spans="1:3" x14ac:dyDescent="0.35">
      <c r="A146" s="55"/>
      <c r="B146" s="5"/>
      <c r="C146" s="5"/>
    </row>
    <row r="147" spans="1:3" x14ac:dyDescent="0.35">
      <c r="A147" s="55"/>
      <c r="B147" s="5"/>
      <c r="C147" s="5"/>
    </row>
    <row r="148" spans="1:3" x14ac:dyDescent="0.35">
      <c r="A148" s="55"/>
      <c r="B148" s="5"/>
      <c r="C148" s="5"/>
    </row>
    <row r="149" spans="1:3" x14ac:dyDescent="0.35">
      <c r="A149" s="55"/>
      <c r="B149" s="5"/>
      <c r="C149" s="5"/>
    </row>
    <row r="150" spans="1:3" x14ac:dyDescent="0.35">
      <c r="A150" s="55"/>
      <c r="B150" s="5"/>
      <c r="C150" s="5"/>
    </row>
    <row r="151" spans="1:3" x14ac:dyDescent="0.35">
      <c r="A151" s="55"/>
      <c r="B151" s="5"/>
      <c r="C151" s="5"/>
    </row>
    <row r="152" spans="1:3" x14ac:dyDescent="0.35">
      <c r="A152" s="55"/>
      <c r="B152" s="5"/>
      <c r="C152" s="5"/>
    </row>
    <row r="153" spans="1:3" x14ac:dyDescent="0.35">
      <c r="A153" s="55"/>
      <c r="B153" s="5"/>
      <c r="C153" s="5"/>
    </row>
    <row r="154" spans="1:3" x14ac:dyDescent="0.35">
      <c r="A154" s="55"/>
      <c r="B154" s="5"/>
      <c r="C154" s="5"/>
    </row>
    <row r="155" spans="1:3" x14ac:dyDescent="0.35">
      <c r="A155" s="55"/>
      <c r="B155" s="5"/>
      <c r="C155" s="5"/>
    </row>
    <row r="156" spans="1:3" x14ac:dyDescent="0.35">
      <c r="A156" s="55"/>
      <c r="B156" s="5"/>
      <c r="C156" s="5"/>
    </row>
    <row r="157" spans="1:3" x14ac:dyDescent="0.35">
      <c r="A157" s="55"/>
      <c r="B157" s="5"/>
      <c r="C157" s="5"/>
    </row>
    <row r="158" spans="1:3" x14ac:dyDescent="0.35">
      <c r="A158" s="55"/>
      <c r="B158" s="5"/>
      <c r="C158" s="5"/>
    </row>
    <row r="159" spans="1:3" x14ac:dyDescent="0.35">
      <c r="A159" s="55"/>
      <c r="B159" s="5"/>
      <c r="C159" s="5"/>
    </row>
    <row r="160" spans="1:3" x14ac:dyDescent="0.35">
      <c r="A160" s="55"/>
      <c r="B160" s="5"/>
      <c r="C160" s="5"/>
    </row>
    <row r="161" spans="1:3" x14ac:dyDescent="0.35">
      <c r="A161" s="55"/>
      <c r="B161" s="5"/>
      <c r="C161" s="5"/>
    </row>
    <row r="162" spans="1:3" x14ac:dyDescent="0.35">
      <c r="A162" s="55"/>
      <c r="B162" s="5"/>
      <c r="C162" s="5"/>
    </row>
    <row r="163" spans="1:3" x14ac:dyDescent="0.35">
      <c r="A163" s="55"/>
      <c r="B163" s="5"/>
      <c r="C163" s="5"/>
    </row>
    <row r="164" spans="1:3" x14ac:dyDescent="0.35">
      <c r="A164" s="55"/>
      <c r="B164" s="5"/>
      <c r="C164" s="5"/>
    </row>
    <row r="165" spans="1:3" x14ac:dyDescent="0.35">
      <c r="A165" s="55"/>
      <c r="B165" s="5"/>
      <c r="C165" s="5"/>
    </row>
    <row r="166" spans="1:3" x14ac:dyDescent="0.35">
      <c r="A166" s="55"/>
      <c r="B166" s="5"/>
      <c r="C166" s="5"/>
    </row>
    <row r="167" spans="1:3" x14ac:dyDescent="0.35">
      <c r="A167" s="55"/>
      <c r="B167" s="5"/>
      <c r="C167" s="5"/>
    </row>
    <row r="168" spans="1:3" x14ac:dyDescent="0.35">
      <c r="A168" s="55"/>
      <c r="B168" s="5"/>
      <c r="C168" s="5"/>
    </row>
    <row r="169" spans="1:3" x14ac:dyDescent="0.35">
      <c r="A169" s="55"/>
      <c r="B169" s="5"/>
      <c r="C169" s="5"/>
    </row>
    <row r="170" spans="1:3" x14ac:dyDescent="0.35">
      <c r="A170" s="55"/>
      <c r="B170" s="5"/>
      <c r="C170" s="5"/>
    </row>
    <row r="171" spans="1:3" x14ac:dyDescent="0.35">
      <c r="A171" s="55"/>
      <c r="B171" s="5"/>
      <c r="C171" s="5"/>
    </row>
    <row r="172" spans="1:3" x14ac:dyDescent="0.35">
      <c r="A172" s="55"/>
      <c r="B172" s="5"/>
      <c r="C172" s="5"/>
    </row>
    <row r="173" spans="1:3" x14ac:dyDescent="0.35">
      <c r="A173" s="55"/>
      <c r="B173" s="5"/>
      <c r="C173" s="5"/>
    </row>
    <row r="174" spans="1:3" x14ac:dyDescent="0.35">
      <c r="A174" s="55"/>
      <c r="B174" s="5"/>
      <c r="C174" s="5"/>
    </row>
    <row r="175" spans="1:3" x14ac:dyDescent="0.35">
      <c r="A175" s="55"/>
      <c r="B175" s="5"/>
      <c r="C175" s="5"/>
    </row>
    <row r="176" spans="1:3" x14ac:dyDescent="0.35">
      <c r="A176" s="55"/>
      <c r="B176" s="5"/>
      <c r="C176" s="5"/>
    </row>
    <row r="177" spans="1:3" x14ac:dyDescent="0.35">
      <c r="A177" s="55"/>
      <c r="B177" s="5"/>
      <c r="C177" s="5"/>
    </row>
    <row r="178" spans="1:3" x14ac:dyDescent="0.35">
      <c r="A178" s="55"/>
      <c r="B178" s="5"/>
      <c r="C178" s="5"/>
    </row>
    <row r="179" spans="1:3" x14ac:dyDescent="0.35">
      <c r="A179" s="55"/>
      <c r="B179" s="5"/>
      <c r="C179" s="5"/>
    </row>
    <row r="180" spans="1:3" x14ac:dyDescent="0.35">
      <c r="A180" s="55"/>
      <c r="B180" s="5"/>
      <c r="C180" s="5"/>
    </row>
    <row r="181" spans="1:3" x14ac:dyDescent="0.35">
      <c r="A181" s="55"/>
      <c r="B181" s="5"/>
      <c r="C181" s="5"/>
    </row>
    <row r="182" spans="1:3" x14ac:dyDescent="0.35">
      <c r="A182" s="55"/>
      <c r="B182" s="5"/>
      <c r="C182" s="5"/>
    </row>
    <row r="183" spans="1:3" x14ac:dyDescent="0.35">
      <c r="A183" s="55"/>
      <c r="B183" s="5"/>
      <c r="C183" s="5"/>
    </row>
    <row r="184" spans="1:3" x14ac:dyDescent="0.35">
      <c r="A184" s="55"/>
      <c r="B184" s="5"/>
      <c r="C184" s="5"/>
    </row>
    <row r="185" spans="1:3" x14ac:dyDescent="0.35">
      <c r="A185" s="55"/>
      <c r="B185" s="5"/>
      <c r="C185" s="5"/>
    </row>
    <row r="186" spans="1:3" x14ac:dyDescent="0.35">
      <c r="A186" s="55"/>
      <c r="B186" s="5"/>
      <c r="C186" s="5"/>
    </row>
    <row r="187" spans="1:3" x14ac:dyDescent="0.35">
      <c r="A187" s="55"/>
      <c r="B187" s="5"/>
      <c r="C187" s="5"/>
    </row>
    <row r="188" spans="1:3" x14ac:dyDescent="0.35">
      <c r="A188" s="55"/>
      <c r="B188" s="5"/>
      <c r="C188" s="5"/>
    </row>
    <row r="189" spans="1:3" x14ac:dyDescent="0.35">
      <c r="A189" s="55"/>
      <c r="B189" s="5"/>
      <c r="C189" s="5"/>
    </row>
    <row r="190" spans="1:3" x14ac:dyDescent="0.35">
      <c r="A190" s="55"/>
      <c r="B190" s="5"/>
      <c r="C190" s="5"/>
    </row>
    <row r="191" spans="1:3" x14ac:dyDescent="0.35">
      <c r="A191" s="55"/>
      <c r="B191" s="5"/>
      <c r="C191" s="5"/>
    </row>
    <row r="192" spans="1:3" x14ac:dyDescent="0.35">
      <c r="A192" s="55"/>
      <c r="B192" s="5"/>
      <c r="C192" s="5"/>
    </row>
    <row r="193" spans="1:3" x14ac:dyDescent="0.35">
      <c r="A193" s="55"/>
      <c r="B193" s="5"/>
      <c r="C193" s="5"/>
    </row>
    <row r="194" spans="1:3" x14ac:dyDescent="0.35">
      <c r="A194" s="55"/>
      <c r="B194" s="5"/>
      <c r="C194" s="5"/>
    </row>
    <row r="195" spans="1:3" x14ac:dyDescent="0.35">
      <c r="A195" s="55"/>
      <c r="B195" s="5"/>
      <c r="C195" s="5"/>
    </row>
    <row r="196" spans="1:3" x14ac:dyDescent="0.35">
      <c r="A196" s="55"/>
      <c r="B196" s="5"/>
      <c r="C196" s="5"/>
    </row>
    <row r="197" spans="1:3" x14ac:dyDescent="0.35">
      <c r="A197" s="55"/>
      <c r="B197" s="5"/>
      <c r="C197" s="5"/>
    </row>
    <row r="198" spans="1:3" x14ac:dyDescent="0.35">
      <c r="A198" s="55"/>
      <c r="B198" s="5"/>
      <c r="C198" s="5"/>
    </row>
    <row r="199" spans="1:3" x14ac:dyDescent="0.35">
      <c r="A199" s="55"/>
      <c r="B199" s="5"/>
      <c r="C199" s="5"/>
    </row>
    <row r="200" spans="1:3" x14ac:dyDescent="0.35">
      <c r="A200" s="55"/>
      <c r="B200" s="5"/>
      <c r="C200" s="5"/>
    </row>
    <row r="201" spans="1:3" x14ac:dyDescent="0.35">
      <c r="A201" s="55"/>
      <c r="B201" s="5"/>
      <c r="C201" s="5"/>
    </row>
    <row r="202" spans="1:3" x14ac:dyDescent="0.35">
      <c r="A202" s="55"/>
      <c r="B202" s="5"/>
      <c r="C202" s="5"/>
    </row>
    <row r="203" spans="1:3" x14ac:dyDescent="0.35">
      <c r="A203" s="55"/>
      <c r="B203" s="5"/>
      <c r="C203" s="5"/>
    </row>
    <row r="204" spans="1:3" x14ac:dyDescent="0.35">
      <c r="A204" s="55"/>
      <c r="B204" s="5"/>
      <c r="C204" s="5"/>
    </row>
    <row r="205" spans="1:3" x14ac:dyDescent="0.35">
      <c r="A205" s="55"/>
      <c r="B205" s="5"/>
      <c r="C205" s="5"/>
    </row>
    <row r="206" spans="1:3" x14ac:dyDescent="0.35">
      <c r="A206" s="55"/>
      <c r="B206" s="5"/>
      <c r="C206" s="5"/>
    </row>
    <row r="207" spans="1:3" x14ac:dyDescent="0.35">
      <c r="A207" s="55"/>
      <c r="B207" s="5"/>
      <c r="C207" s="5"/>
    </row>
    <row r="208" spans="1:3" x14ac:dyDescent="0.35">
      <c r="A208" s="55"/>
      <c r="B208" s="5"/>
      <c r="C208" s="5"/>
    </row>
    <row r="209" spans="1:3" x14ac:dyDescent="0.35">
      <c r="A209" s="55"/>
      <c r="B209" s="5"/>
      <c r="C209" s="5"/>
    </row>
    <row r="210" spans="1:3" x14ac:dyDescent="0.35">
      <c r="A210" s="55"/>
      <c r="B210" s="5"/>
      <c r="C210" s="5"/>
    </row>
    <row r="211" spans="1:3" x14ac:dyDescent="0.35">
      <c r="A211" s="55"/>
      <c r="B211" s="5"/>
      <c r="C211" s="5"/>
    </row>
    <row r="212" spans="1:3" x14ac:dyDescent="0.35">
      <c r="A212" s="55"/>
      <c r="B212" s="5"/>
      <c r="C212" s="5"/>
    </row>
    <row r="213" spans="1:3" x14ac:dyDescent="0.35">
      <c r="A213" s="55"/>
      <c r="B213" s="5"/>
      <c r="C213" s="5"/>
    </row>
    <row r="214" spans="1:3" x14ac:dyDescent="0.35">
      <c r="A214" s="55"/>
      <c r="B214" s="5"/>
      <c r="C214" s="5"/>
    </row>
    <row r="215" spans="1:3" x14ac:dyDescent="0.35">
      <c r="A215" s="55"/>
      <c r="B215" s="5"/>
      <c r="C215" s="5"/>
    </row>
    <row r="216" spans="1:3" x14ac:dyDescent="0.35">
      <c r="A216" s="55"/>
      <c r="B216" s="5"/>
      <c r="C216" s="5"/>
    </row>
    <row r="217" spans="1:3" x14ac:dyDescent="0.35">
      <c r="A217" s="55"/>
      <c r="B217" s="5"/>
      <c r="C217" s="5"/>
    </row>
    <row r="218" spans="1:3" x14ac:dyDescent="0.35">
      <c r="A218" s="55"/>
      <c r="B218" s="5"/>
      <c r="C218" s="5"/>
    </row>
    <row r="219" spans="1:3" x14ac:dyDescent="0.35">
      <c r="A219" s="55"/>
      <c r="B219" s="5"/>
      <c r="C219" s="5"/>
    </row>
    <row r="220" spans="1:3" x14ac:dyDescent="0.35">
      <c r="A220" s="55"/>
      <c r="B220" s="5"/>
      <c r="C220" s="5"/>
    </row>
    <row r="221" spans="1:3" x14ac:dyDescent="0.35">
      <c r="A221" s="55"/>
      <c r="B221" s="5"/>
      <c r="C221" s="5"/>
    </row>
    <row r="222" spans="1:3" x14ac:dyDescent="0.35">
      <c r="A222" s="55"/>
      <c r="B222" s="5"/>
      <c r="C222" s="5"/>
    </row>
    <row r="223" spans="1:3" x14ac:dyDescent="0.35">
      <c r="A223" s="55"/>
      <c r="B223" s="5"/>
      <c r="C223" s="5"/>
    </row>
    <row r="224" spans="1:3" x14ac:dyDescent="0.35">
      <c r="A224" s="55"/>
      <c r="B224" s="5"/>
      <c r="C224" s="5"/>
    </row>
    <row r="225" spans="1:3" x14ac:dyDescent="0.35">
      <c r="A225" s="55"/>
      <c r="B225" s="5"/>
      <c r="C225" s="5"/>
    </row>
    <row r="226" spans="1:3" x14ac:dyDescent="0.35">
      <c r="A226" s="55"/>
      <c r="B226" s="5"/>
      <c r="C226" s="5"/>
    </row>
    <row r="227" spans="1:3" x14ac:dyDescent="0.35">
      <c r="A227" s="55"/>
      <c r="B227" s="5"/>
      <c r="C227" s="5"/>
    </row>
    <row r="228" spans="1:3" x14ac:dyDescent="0.35">
      <c r="A228" s="55"/>
      <c r="B228" s="5"/>
      <c r="C228" s="5"/>
    </row>
    <row r="229" spans="1:3" x14ac:dyDescent="0.35">
      <c r="A229" s="55"/>
      <c r="B229" s="5"/>
      <c r="C229" s="5"/>
    </row>
    <row r="230" spans="1:3" x14ac:dyDescent="0.35">
      <c r="A230" s="55"/>
      <c r="B230" s="5"/>
      <c r="C230" s="5"/>
    </row>
    <row r="231" spans="1:3" x14ac:dyDescent="0.35">
      <c r="A231" s="55"/>
      <c r="B231" s="5"/>
      <c r="C231" s="5"/>
    </row>
    <row r="232" spans="1:3" x14ac:dyDescent="0.35">
      <c r="A232" s="55"/>
      <c r="B232" s="5"/>
      <c r="C232" s="5"/>
    </row>
    <row r="233" spans="1:3" x14ac:dyDescent="0.35">
      <c r="A233" s="55"/>
      <c r="B233" s="5"/>
      <c r="C233" s="5"/>
    </row>
    <row r="234" spans="1:3" x14ac:dyDescent="0.35">
      <c r="A234" s="55"/>
      <c r="B234" s="5"/>
      <c r="C234" s="5"/>
    </row>
    <row r="235" spans="1:3" x14ac:dyDescent="0.35">
      <c r="A235" s="55"/>
      <c r="B235" s="5"/>
      <c r="C235" s="5"/>
    </row>
    <row r="236" spans="1:3" x14ac:dyDescent="0.35">
      <c r="A236" s="55"/>
      <c r="B236" s="5"/>
      <c r="C236" s="5"/>
    </row>
    <row r="237" spans="1:3" x14ac:dyDescent="0.35">
      <c r="A237" s="55"/>
      <c r="B237" s="5"/>
      <c r="C237" s="5"/>
    </row>
    <row r="238" spans="1:3" x14ac:dyDescent="0.35">
      <c r="A238" s="55"/>
      <c r="B238" s="5"/>
      <c r="C238" s="5"/>
    </row>
    <row r="239" spans="1:3" x14ac:dyDescent="0.35">
      <c r="A239" s="55"/>
      <c r="B239" s="5"/>
      <c r="C239" s="5"/>
    </row>
    <row r="240" spans="1:3" x14ac:dyDescent="0.35">
      <c r="A240" s="55"/>
      <c r="B240" s="5"/>
      <c r="C240" s="5"/>
    </row>
    <row r="241" spans="1:3" x14ac:dyDescent="0.35">
      <c r="A241" s="55"/>
      <c r="B241" s="5"/>
      <c r="C241" s="5"/>
    </row>
    <row r="242" spans="1:3" x14ac:dyDescent="0.35">
      <c r="A242" s="55"/>
      <c r="B242" s="5"/>
      <c r="C242" s="5"/>
    </row>
    <row r="243" spans="1:3" x14ac:dyDescent="0.35">
      <c r="A243" s="55"/>
      <c r="B243" s="5"/>
      <c r="C243" s="5"/>
    </row>
    <row r="244" spans="1:3" x14ac:dyDescent="0.35">
      <c r="A244" s="55"/>
      <c r="B244" s="5"/>
      <c r="C244" s="5"/>
    </row>
    <row r="245" spans="1:3" x14ac:dyDescent="0.35">
      <c r="A245" s="55"/>
      <c r="B245" s="5"/>
      <c r="C245" s="5"/>
    </row>
    <row r="246" spans="1:3" x14ac:dyDescent="0.35">
      <c r="A246" s="55"/>
      <c r="B246" s="5"/>
      <c r="C246" s="5"/>
    </row>
    <row r="247" spans="1:3" x14ac:dyDescent="0.35">
      <c r="A247" s="55"/>
      <c r="B247" s="5"/>
      <c r="C247" s="5"/>
    </row>
    <row r="248" spans="1:3" x14ac:dyDescent="0.35">
      <c r="A248" s="55"/>
      <c r="B248" s="5"/>
      <c r="C248" s="5"/>
    </row>
    <row r="249" spans="1:3" x14ac:dyDescent="0.35">
      <c r="A249" s="55"/>
      <c r="B249" s="5"/>
      <c r="C249" s="5"/>
    </row>
    <row r="250" spans="1:3" x14ac:dyDescent="0.35">
      <c r="A250" s="55"/>
      <c r="B250" s="5"/>
      <c r="C250" s="5"/>
    </row>
    <row r="251" spans="1:3" x14ac:dyDescent="0.35">
      <c r="A251" s="55"/>
      <c r="B251" s="5"/>
      <c r="C251" s="5"/>
    </row>
    <row r="252" spans="1:3" x14ac:dyDescent="0.35">
      <c r="A252" s="55"/>
      <c r="B252" s="5"/>
      <c r="C252" s="5"/>
    </row>
    <row r="253" spans="1:3" x14ac:dyDescent="0.35">
      <c r="A253" s="55"/>
      <c r="B253" s="5"/>
      <c r="C253" s="5"/>
    </row>
    <row r="254" spans="1:3" x14ac:dyDescent="0.35">
      <c r="A254" s="55"/>
      <c r="B254" s="5"/>
      <c r="C254" s="5"/>
    </row>
    <row r="255" spans="1:3" x14ac:dyDescent="0.35">
      <c r="A255" s="55"/>
      <c r="B255" s="5"/>
      <c r="C255" s="5"/>
    </row>
    <row r="256" spans="1:3" x14ac:dyDescent="0.35">
      <c r="A256" s="55"/>
      <c r="B256" s="5"/>
      <c r="C256" s="5"/>
    </row>
    <row r="257" spans="1:3" x14ac:dyDescent="0.35">
      <c r="A257" s="55"/>
      <c r="B257" s="5"/>
      <c r="C257" s="5"/>
    </row>
    <row r="258" spans="1:3" x14ac:dyDescent="0.35">
      <c r="A258" s="55"/>
      <c r="B258" s="5"/>
      <c r="C258" s="5"/>
    </row>
    <row r="259" spans="1:3" x14ac:dyDescent="0.35">
      <c r="A259" s="55"/>
      <c r="B259" s="5"/>
      <c r="C259" s="5"/>
    </row>
    <row r="260" spans="1:3" x14ac:dyDescent="0.35">
      <c r="A260" s="55"/>
      <c r="B260" s="5"/>
      <c r="C260" s="5"/>
    </row>
    <row r="261" spans="1:3" x14ac:dyDescent="0.35">
      <c r="A261" s="55"/>
      <c r="B261" s="5"/>
      <c r="C261" s="5"/>
    </row>
    <row r="262" spans="1:3" x14ac:dyDescent="0.35">
      <c r="A262" s="55"/>
      <c r="B262" s="5"/>
      <c r="C262" s="5"/>
    </row>
    <row r="263" spans="1:3" x14ac:dyDescent="0.35">
      <c r="A263" s="55"/>
      <c r="B263" s="5"/>
      <c r="C263" s="5"/>
    </row>
    <row r="264" spans="1:3" x14ac:dyDescent="0.35">
      <c r="A264" s="55"/>
      <c r="B264" s="5"/>
      <c r="C264" s="5"/>
    </row>
    <row r="265" spans="1:3" x14ac:dyDescent="0.35">
      <c r="A265" s="55"/>
      <c r="B265" s="5"/>
      <c r="C265" s="5"/>
    </row>
    <row r="266" spans="1:3" x14ac:dyDescent="0.35">
      <c r="A266" s="55"/>
      <c r="B266" s="5"/>
      <c r="C266" s="5"/>
    </row>
    <row r="267" spans="1:3" x14ac:dyDescent="0.35">
      <c r="A267" s="55"/>
      <c r="B267" s="5"/>
      <c r="C267" s="5"/>
    </row>
    <row r="268" spans="1:3" x14ac:dyDescent="0.35">
      <c r="A268" s="55"/>
      <c r="B268" s="5"/>
      <c r="C268" s="5"/>
    </row>
    <row r="269" spans="1:3" x14ac:dyDescent="0.35">
      <c r="A269" s="55"/>
      <c r="B269" s="5"/>
      <c r="C269" s="5"/>
    </row>
    <row r="270" spans="1:3" x14ac:dyDescent="0.35">
      <c r="A270" s="55"/>
      <c r="B270" s="5"/>
      <c r="C270" s="5"/>
    </row>
    <row r="271" spans="1:3" x14ac:dyDescent="0.35">
      <c r="A271" s="55"/>
      <c r="B271" s="5"/>
      <c r="C271" s="5"/>
    </row>
    <row r="272" spans="1:3" x14ac:dyDescent="0.35">
      <c r="A272" s="55"/>
      <c r="B272" s="5"/>
      <c r="C272" s="5"/>
    </row>
    <row r="273" spans="1:3" x14ac:dyDescent="0.35">
      <c r="A273" s="55"/>
      <c r="B273" s="5"/>
      <c r="C273" s="5"/>
    </row>
    <row r="274" spans="1:3" x14ac:dyDescent="0.35">
      <c r="A274" s="55"/>
      <c r="B274" s="5"/>
      <c r="C274" s="5"/>
    </row>
    <row r="275" spans="1:3" x14ac:dyDescent="0.35">
      <c r="A275" s="55"/>
      <c r="B275" s="5"/>
      <c r="C275" s="5"/>
    </row>
    <row r="276" spans="1:3" x14ac:dyDescent="0.35">
      <c r="A276" s="55"/>
      <c r="B276" s="5"/>
      <c r="C276" s="5"/>
    </row>
    <row r="277" spans="1:3" x14ac:dyDescent="0.35">
      <c r="A277" s="55"/>
      <c r="B277" s="5"/>
      <c r="C277" s="5"/>
    </row>
    <row r="278" spans="1:3" x14ac:dyDescent="0.35">
      <c r="A278" s="55"/>
      <c r="B278" s="5"/>
      <c r="C278" s="5"/>
    </row>
    <row r="279" spans="1:3" x14ac:dyDescent="0.35">
      <c r="A279" s="55"/>
      <c r="B279" s="5"/>
      <c r="C279" s="5"/>
    </row>
    <row r="280" spans="1:3" x14ac:dyDescent="0.35">
      <c r="A280" s="55"/>
      <c r="B280" s="5"/>
      <c r="C280" s="5"/>
    </row>
    <row r="281" spans="1:3" x14ac:dyDescent="0.35">
      <c r="A281" s="55"/>
      <c r="B281" s="5"/>
      <c r="C281" s="5"/>
    </row>
    <row r="282" spans="1:3" x14ac:dyDescent="0.35">
      <c r="A282" s="55"/>
      <c r="B282" s="5"/>
      <c r="C282" s="5"/>
    </row>
    <row r="283" spans="1:3" x14ac:dyDescent="0.35">
      <c r="A283" s="55"/>
      <c r="B283" s="5"/>
      <c r="C283" s="5"/>
    </row>
    <row r="284" spans="1:3" x14ac:dyDescent="0.35">
      <c r="A284" s="55"/>
      <c r="B284" s="5"/>
      <c r="C284" s="5"/>
    </row>
    <row r="285" spans="1:3" x14ac:dyDescent="0.35">
      <c r="A285" s="55"/>
      <c r="B285" s="5"/>
      <c r="C285" s="5"/>
    </row>
    <row r="286" spans="1:3" x14ac:dyDescent="0.35">
      <c r="A286" s="55"/>
      <c r="B286" s="5"/>
      <c r="C286" s="5"/>
    </row>
    <row r="287" spans="1:3" x14ac:dyDescent="0.35">
      <c r="A287" s="55"/>
      <c r="B287" s="5"/>
      <c r="C287" s="5"/>
    </row>
    <row r="288" spans="1:3" x14ac:dyDescent="0.35">
      <c r="A288" s="55"/>
      <c r="B288" s="5"/>
      <c r="C288" s="5"/>
    </row>
    <row r="289" spans="1:3" x14ac:dyDescent="0.35">
      <c r="A289" s="55"/>
      <c r="B289" s="5"/>
      <c r="C289" s="5"/>
    </row>
    <row r="290" spans="1:3" x14ac:dyDescent="0.35">
      <c r="A290" s="55"/>
      <c r="B290" s="5"/>
      <c r="C290" s="5"/>
    </row>
    <row r="291" spans="1:3" x14ac:dyDescent="0.35">
      <c r="A291" s="55"/>
      <c r="B291" s="5"/>
      <c r="C291" s="5"/>
    </row>
    <row r="292" spans="1:3" x14ac:dyDescent="0.35">
      <c r="A292" s="55"/>
      <c r="B292" s="5"/>
      <c r="C292" s="5"/>
    </row>
    <row r="293" spans="1:3" x14ac:dyDescent="0.35">
      <c r="A293" s="55"/>
      <c r="B293" s="5"/>
      <c r="C293" s="5"/>
    </row>
    <row r="294" spans="1:3" x14ac:dyDescent="0.35">
      <c r="A294" s="55"/>
      <c r="B294" s="5"/>
      <c r="C294" s="5"/>
    </row>
    <row r="295" spans="1:3" x14ac:dyDescent="0.35">
      <c r="A295" s="55"/>
      <c r="B295" s="5"/>
      <c r="C295" s="5"/>
    </row>
    <row r="296" spans="1:3" x14ac:dyDescent="0.35">
      <c r="A296" s="55"/>
      <c r="B296" s="5"/>
      <c r="C296" s="5"/>
    </row>
    <row r="297" spans="1:3" x14ac:dyDescent="0.35">
      <c r="A297" s="55"/>
      <c r="B297" s="5"/>
      <c r="C297" s="5"/>
    </row>
    <row r="298" spans="1:3" x14ac:dyDescent="0.35">
      <c r="A298" s="55"/>
      <c r="B298" s="5"/>
      <c r="C298" s="5"/>
    </row>
    <row r="299" spans="1:3" x14ac:dyDescent="0.35">
      <c r="A299" s="55"/>
      <c r="B299" s="5"/>
      <c r="C299" s="5"/>
    </row>
    <row r="300" spans="1:3" x14ac:dyDescent="0.35">
      <c r="A300" s="55"/>
      <c r="B300" s="5"/>
      <c r="C300" s="5"/>
    </row>
    <row r="301" spans="1:3" x14ac:dyDescent="0.35">
      <c r="A301" s="55"/>
      <c r="B301" s="5"/>
      <c r="C301" s="5"/>
    </row>
    <row r="302" spans="1:3" x14ac:dyDescent="0.35">
      <c r="A302" s="55"/>
      <c r="B302" s="5"/>
      <c r="C302" s="5"/>
    </row>
    <row r="303" spans="1:3" x14ac:dyDescent="0.35">
      <c r="A303" s="55"/>
      <c r="B303" s="5"/>
      <c r="C303" s="5"/>
    </row>
    <row r="304" spans="1:3" x14ac:dyDescent="0.35">
      <c r="A304" s="55"/>
      <c r="B304" s="5"/>
      <c r="C304" s="5"/>
    </row>
    <row r="305" spans="1:3" x14ac:dyDescent="0.35">
      <c r="A305" s="55"/>
      <c r="B305" s="5"/>
      <c r="C305" s="5"/>
    </row>
    <row r="306" spans="1:3" x14ac:dyDescent="0.35">
      <c r="A306" s="55"/>
      <c r="B306" s="5"/>
      <c r="C306" s="5"/>
    </row>
    <row r="307" spans="1:3" x14ac:dyDescent="0.35">
      <c r="A307" s="55"/>
      <c r="B307" s="5"/>
      <c r="C307" s="5"/>
    </row>
    <row r="308" spans="1:3" x14ac:dyDescent="0.35">
      <c r="A308" s="55"/>
      <c r="B308" s="5"/>
      <c r="C308" s="5"/>
    </row>
    <row r="309" spans="1:3" x14ac:dyDescent="0.35">
      <c r="A309" s="55"/>
      <c r="B309" s="5"/>
      <c r="C309" s="5"/>
    </row>
    <row r="310" spans="1:3" x14ac:dyDescent="0.35">
      <c r="A310" s="55"/>
      <c r="B310" s="5"/>
      <c r="C310" s="5"/>
    </row>
    <row r="311" spans="1:3" x14ac:dyDescent="0.35">
      <c r="A311" s="55"/>
      <c r="B311" s="5"/>
      <c r="C311" s="5"/>
    </row>
    <row r="312" spans="1:3" x14ac:dyDescent="0.35">
      <c r="A312" s="55"/>
      <c r="B312" s="5"/>
      <c r="C312" s="5"/>
    </row>
    <row r="313" spans="1:3" x14ac:dyDescent="0.35">
      <c r="A313" s="55"/>
      <c r="B313" s="5"/>
      <c r="C313" s="5"/>
    </row>
    <row r="314" spans="1:3" x14ac:dyDescent="0.35">
      <c r="A314" s="55"/>
      <c r="B314" s="5"/>
      <c r="C314" s="5"/>
    </row>
    <row r="315" spans="1:3" x14ac:dyDescent="0.35">
      <c r="A315" s="55"/>
      <c r="B315" s="5"/>
      <c r="C315" s="5"/>
    </row>
    <row r="316" spans="1:3" x14ac:dyDescent="0.35">
      <c r="A316" s="55"/>
      <c r="B316" s="5"/>
      <c r="C316" s="5"/>
    </row>
    <row r="317" spans="1:3" x14ac:dyDescent="0.35">
      <c r="A317" s="55"/>
      <c r="B317" s="5"/>
      <c r="C317" s="5"/>
    </row>
    <row r="318" spans="1:3" x14ac:dyDescent="0.35">
      <c r="A318" s="55"/>
      <c r="B318" s="5"/>
      <c r="C318" s="5"/>
    </row>
    <row r="319" spans="1:3" x14ac:dyDescent="0.35">
      <c r="A319" s="55"/>
      <c r="B319" s="5"/>
      <c r="C319" s="5"/>
    </row>
    <row r="320" spans="1:3" x14ac:dyDescent="0.35">
      <c r="A320" s="55"/>
      <c r="B320" s="5"/>
      <c r="C320" s="5"/>
    </row>
    <row r="321" spans="1:3" x14ac:dyDescent="0.35">
      <c r="A321" s="55"/>
      <c r="B321" s="5"/>
      <c r="C321" s="5"/>
    </row>
    <row r="322" spans="1:3" x14ac:dyDescent="0.35">
      <c r="A322" s="55"/>
      <c r="B322" s="5"/>
      <c r="C322" s="5"/>
    </row>
    <row r="323" spans="1:3" x14ac:dyDescent="0.35">
      <c r="A323" s="55"/>
      <c r="B323" s="5"/>
      <c r="C323" s="5"/>
    </row>
    <row r="324" spans="1:3" x14ac:dyDescent="0.35">
      <c r="A324" s="55"/>
      <c r="B324" s="5"/>
      <c r="C324" s="5"/>
    </row>
    <row r="325" spans="1:3" x14ac:dyDescent="0.35">
      <c r="A325" s="55"/>
      <c r="B325" s="5"/>
      <c r="C325" s="5"/>
    </row>
    <row r="326" spans="1:3" x14ac:dyDescent="0.35">
      <c r="A326" s="55"/>
      <c r="B326" s="5"/>
      <c r="C326" s="5"/>
    </row>
    <row r="327" spans="1:3" x14ac:dyDescent="0.35">
      <c r="A327" s="55"/>
      <c r="B327" s="5"/>
      <c r="C327" s="5"/>
    </row>
    <row r="328" spans="1:3" x14ac:dyDescent="0.35">
      <c r="A328" s="55"/>
      <c r="B328" s="5"/>
      <c r="C328" s="5"/>
    </row>
    <row r="329" spans="1:3" x14ac:dyDescent="0.35">
      <c r="A329" s="55"/>
      <c r="B329" s="5"/>
      <c r="C329" s="5"/>
    </row>
    <row r="330" spans="1:3" x14ac:dyDescent="0.35">
      <c r="A330" s="55"/>
      <c r="B330" s="5"/>
      <c r="C330" s="5"/>
    </row>
    <row r="331" spans="1:3" x14ac:dyDescent="0.35">
      <c r="A331" s="55"/>
      <c r="B331" s="5"/>
      <c r="C331" s="5"/>
    </row>
    <row r="332" spans="1:3" x14ac:dyDescent="0.35">
      <c r="A332" s="55"/>
      <c r="B332" s="5"/>
      <c r="C332" s="5"/>
    </row>
    <row r="333" spans="1:3" x14ac:dyDescent="0.35">
      <c r="A333" s="55"/>
      <c r="B333" s="5"/>
      <c r="C333" s="5"/>
    </row>
    <row r="334" spans="1:3" x14ac:dyDescent="0.35">
      <c r="A334" s="55"/>
      <c r="B334" s="5"/>
      <c r="C334" s="5"/>
    </row>
    <row r="335" spans="1:3" x14ac:dyDescent="0.35">
      <c r="A335" s="55"/>
      <c r="B335" s="5"/>
      <c r="C335" s="5"/>
    </row>
    <row r="336" spans="1:3" x14ac:dyDescent="0.35">
      <c r="A336" s="55"/>
      <c r="B336" s="5"/>
      <c r="C336" s="5"/>
    </row>
    <row r="337" spans="1:3" x14ac:dyDescent="0.35">
      <c r="A337" s="55"/>
      <c r="B337" s="5"/>
      <c r="C337" s="5"/>
    </row>
    <row r="338" spans="1:3" x14ac:dyDescent="0.35">
      <c r="A338" s="55"/>
      <c r="B338" s="5"/>
      <c r="C338" s="5"/>
    </row>
    <row r="339" spans="1:3" x14ac:dyDescent="0.35">
      <c r="A339" s="55"/>
      <c r="B339" s="5"/>
      <c r="C339" s="5"/>
    </row>
    <row r="340" spans="1:3" x14ac:dyDescent="0.35">
      <c r="A340" s="55"/>
      <c r="B340" s="5"/>
      <c r="C340" s="5"/>
    </row>
    <row r="341" spans="1:3" x14ac:dyDescent="0.35">
      <c r="A341" s="55"/>
      <c r="B341" s="5"/>
      <c r="C341" s="5"/>
    </row>
    <row r="342" spans="1:3" x14ac:dyDescent="0.35">
      <c r="A342" s="55"/>
      <c r="B342" s="5"/>
      <c r="C342" s="5"/>
    </row>
    <row r="343" spans="1:3" x14ac:dyDescent="0.35">
      <c r="A343" s="55"/>
      <c r="B343" s="5"/>
      <c r="C343" s="5"/>
    </row>
    <row r="344" spans="1:3" x14ac:dyDescent="0.35">
      <c r="A344" s="55"/>
      <c r="B344" s="5"/>
      <c r="C344" s="5"/>
    </row>
    <row r="345" spans="1:3" x14ac:dyDescent="0.35">
      <c r="A345" s="55"/>
      <c r="B345" s="5"/>
      <c r="C345" s="5"/>
    </row>
    <row r="346" spans="1:3" x14ac:dyDescent="0.35">
      <c r="A346" s="55"/>
      <c r="B346" s="5"/>
      <c r="C346" s="5"/>
    </row>
    <row r="347" spans="1:3" x14ac:dyDescent="0.35">
      <c r="A347" s="55"/>
      <c r="B347" s="5"/>
      <c r="C347" s="5"/>
    </row>
    <row r="348" spans="1:3" x14ac:dyDescent="0.35">
      <c r="A348" s="55"/>
      <c r="B348" s="5"/>
      <c r="C348" s="5"/>
    </row>
    <row r="349" spans="1:3" x14ac:dyDescent="0.35">
      <c r="A349" s="55"/>
      <c r="B349" s="5"/>
      <c r="C349" s="5"/>
    </row>
    <row r="350" spans="1:3" x14ac:dyDescent="0.35">
      <c r="A350" s="55"/>
      <c r="B350" s="5"/>
      <c r="C350" s="5"/>
    </row>
    <row r="351" spans="1:3" x14ac:dyDescent="0.35">
      <c r="A351" s="55"/>
      <c r="B351" s="5"/>
      <c r="C351" s="5"/>
    </row>
    <row r="352" spans="1:3" x14ac:dyDescent="0.35">
      <c r="A352" s="55"/>
      <c r="B352" s="5"/>
      <c r="C352" s="5"/>
    </row>
    <row r="353" spans="1:3" x14ac:dyDescent="0.35">
      <c r="A353" s="55"/>
      <c r="B353" s="5"/>
      <c r="C353" s="5"/>
    </row>
    <row r="354" spans="1:3" x14ac:dyDescent="0.35">
      <c r="A354" s="55"/>
      <c r="B354" s="5"/>
      <c r="C354" s="5"/>
    </row>
    <row r="355" spans="1:3" x14ac:dyDescent="0.35">
      <c r="A355" s="55"/>
      <c r="B355" s="5"/>
      <c r="C355" s="5"/>
    </row>
    <row r="356" spans="1:3" x14ac:dyDescent="0.35">
      <c r="A356" s="55"/>
      <c r="B356" s="5"/>
      <c r="C356" s="5"/>
    </row>
    <row r="357" spans="1:3" x14ac:dyDescent="0.35">
      <c r="A357" s="55"/>
      <c r="B357" s="5"/>
      <c r="C357" s="5"/>
    </row>
    <row r="358" spans="1:3" x14ac:dyDescent="0.35">
      <c r="A358" s="55"/>
      <c r="B358" s="5"/>
      <c r="C358" s="5"/>
    </row>
    <row r="359" spans="1:3" x14ac:dyDescent="0.35">
      <c r="A359" s="55"/>
      <c r="B359" s="5"/>
      <c r="C359" s="5"/>
    </row>
    <row r="360" spans="1:3" x14ac:dyDescent="0.35">
      <c r="A360" s="55"/>
      <c r="B360" s="5"/>
      <c r="C360" s="5"/>
    </row>
    <row r="361" spans="1:3" x14ac:dyDescent="0.35">
      <c r="A361" s="55"/>
      <c r="B361" s="5"/>
      <c r="C361" s="5"/>
    </row>
    <row r="362" spans="1:3" x14ac:dyDescent="0.35">
      <c r="A362" s="55"/>
      <c r="B362" s="5"/>
      <c r="C362" s="5"/>
    </row>
    <row r="363" spans="1:3" x14ac:dyDescent="0.35">
      <c r="A363" s="55"/>
      <c r="B363" s="5"/>
      <c r="C363" s="5"/>
    </row>
    <row r="364" spans="1:3" x14ac:dyDescent="0.35">
      <c r="A364" s="55"/>
      <c r="B364" s="5"/>
      <c r="C364" s="5"/>
    </row>
    <row r="365" spans="1:3" x14ac:dyDescent="0.35">
      <c r="A365" s="55"/>
      <c r="B365" s="5"/>
      <c r="C365" s="5"/>
    </row>
    <row r="366" spans="1:3" x14ac:dyDescent="0.35">
      <c r="A366" s="55"/>
      <c r="B366" s="5"/>
      <c r="C366" s="5"/>
    </row>
    <row r="367" spans="1:3" x14ac:dyDescent="0.35">
      <c r="A367" s="55"/>
      <c r="B367" s="5"/>
      <c r="C367" s="5"/>
    </row>
    <row r="368" spans="1:3" x14ac:dyDescent="0.35">
      <c r="A368" s="55"/>
      <c r="B368" s="5"/>
      <c r="C368" s="5"/>
    </row>
    <row r="369" spans="1:3" x14ac:dyDescent="0.35">
      <c r="A369" s="55"/>
      <c r="B369" s="5"/>
      <c r="C369" s="5"/>
    </row>
    <row r="370" spans="1:3" x14ac:dyDescent="0.35">
      <c r="A370" s="55"/>
      <c r="B370" s="5"/>
      <c r="C370" s="5"/>
    </row>
    <row r="371" spans="1:3" x14ac:dyDescent="0.35">
      <c r="A371" s="55"/>
      <c r="B371" s="5"/>
      <c r="C371" s="5"/>
    </row>
    <row r="372" spans="1:3" x14ac:dyDescent="0.35">
      <c r="A372" s="55"/>
      <c r="B372" s="5"/>
      <c r="C372" s="5"/>
    </row>
    <row r="373" spans="1:3" x14ac:dyDescent="0.35">
      <c r="A373" s="55"/>
      <c r="B373" s="5"/>
      <c r="C373" s="5"/>
    </row>
    <row r="374" spans="1:3" x14ac:dyDescent="0.35">
      <c r="A374" s="55"/>
      <c r="B374" s="5"/>
      <c r="C374" s="5"/>
    </row>
    <row r="375" spans="1:3" x14ac:dyDescent="0.35">
      <c r="A375" s="55"/>
      <c r="B375" s="5"/>
      <c r="C375" s="5"/>
    </row>
    <row r="376" spans="1:3" x14ac:dyDescent="0.35">
      <c r="A376" s="55"/>
      <c r="B376" s="5"/>
      <c r="C376" s="5"/>
    </row>
    <row r="377" spans="1:3" x14ac:dyDescent="0.35">
      <c r="A377" s="55"/>
      <c r="B377" s="5"/>
      <c r="C377" s="5"/>
    </row>
    <row r="378" spans="1:3" x14ac:dyDescent="0.35">
      <c r="A378" s="55"/>
      <c r="B378" s="5"/>
      <c r="C378" s="5"/>
    </row>
    <row r="379" spans="1:3" x14ac:dyDescent="0.35">
      <c r="A379" s="55"/>
      <c r="B379" s="5"/>
      <c r="C379" s="5"/>
    </row>
    <row r="380" spans="1:3" x14ac:dyDescent="0.35">
      <c r="A380" s="55"/>
      <c r="B380" s="5"/>
      <c r="C380" s="5"/>
    </row>
    <row r="381" spans="1:3" x14ac:dyDescent="0.35">
      <c r="A381" s="55"/>
      <c r="B381" s="5"/>
      <c r="C381" s="5"/>
    </row>
    <row r="382" spans="1:3" x14ac:dyDescent="0.35">
      <c r="A382" s="55"/>
      <c r="B382" s="5"/>
      <c r="C382" s="5"/>
    </row>
    <row r="383" spans="1:3" x14ac:dyDescent="0.35">
      <c r="A383" s="55"/>
      <c r="B383" s="5"/>
      <c r="C383" s="5"/>
    </row>
    <row r="384" spans="1:3" x14ac:dyDescent="0.35">
      <c r="A384" s="55"/>
      <c r="B384" s="5"/>
      <c r="C384" s="5"/>
    </row>
    <row r="385" spans="1:3" x14ac:dyDescent="0.35">
      <c r="A385" s="55"/>
      <c r="B385" s="5"/>
      <c r="C385" s="5"/>
    </row>
    <row r="386" spans="1:3" x14ac:dyDescent="0.35">
      <c r="A386" s="55"/>
      <c r="B386" s="5"/>
      <c r="C386" s="5"/>
    </row>
    <row r="387" spans="1:3" x14ac:dyDescent="0.35">
      <c r="A387" s="55"/>
      <c r="B387" s="5"/>
      <c r="C387" s="5"/>
    </row>
    <row r="388" spans="1:3" x14ac:dyDescent="0.35">
      <c r="A388" s="55"/>
      <c r="B388" s="5"/>
      <c r="C388" s="5"/>
    </row>
    <row r="389" spans="1:3" x14ac:dyDescent="0.35">
      <c r="A389" s="55"/>
      <c r="B389" s="5"/>
      <c r="C389" s="5"/>
    </row>
    <row r="390" spans="1:3" x14ac:dyDescent="0.35">
      <c r="A390" s="55"/>
      <c r="B390" s="5"/>
      <c r="C390" s="5"/>
    </row>
    <row r="391" spans="1:3" x14ac:dyDescent="0.35">
      <c r="A391" s="55"/>
      <c r="B391" s="5"/>
      <c r="C391" s="5"/>
    </row>
    <row r="392" spans="1:3" x14ac:dyDescent="0.35">
      <c r="A392" s="55"/>
      <c r="B392" s="5"/>
      <c r="C392" s="5"/>
    </row>
    <row r="393" spans="1:3" x14ac:dyDescent="0.35">
      <c r="A393" s="55"/>
      <c r="B393" s="5"/>
      <c r="C393" s="5"/>
    </row>
    <row r="394" spans="1:3" x14ac:dyDescent="0.35">
      <c r="A394" s="55"/>
      <c r="B394" s="5"/>
      <c r="C394" s="5"/>
    </row>
    <row r="395" spans="1:3" x14ac:dyDescent="0.35">
      <c r="A395" s="55"/>
      <c r="B395" s="5"/>
      <c r="C395" s="5"/>
    </row>
    <row r="396" spans="1:3" x14ac:dyDescent="0.35">
      <c r="A396" s="55"/>
      <c r="B396" s="5"/>
      <c r="C396" s="5"/>
    </row>
    <row r="397" spans="1:3" x14ac:dyDescent="0.35">
      <c r="A397" s="55"/>
      <c r="B397" s="5"/>
      <c r="C397" s="5"/>
    </row>
    <row r="398" spans="1:3" x14ac:dyDescent="0.35">
      <c r="A398" s="55"/>
      <c r="B398" s="5"/>
      <c r="C398" s="5"/>
    </row>
    <row r="399" spans="1:3" x14ac:dyDescent="0.35">
      <c r="A399" s="55"/>
      <c r="B399" s="5"/>
      <c r="C399" s="5"/>
    </row>
    <row r="400" spans="1:3" x14ac:dyDescent="0.35">
      <c r="A400" s="55"/>
      <c r="B400" s="5"/>
      <c r="C400" s="5"/>
    </row>
    <row r="401" spans="1:3" x14ac:dyDescent="0.35">
      <c r="A401" s="55"/>
      <c r="B401" s="5"/>
      <c r="C401" s="5"/>
    </row>
    <row r="402" spans="1:3" x14ac:dyDescent="0.35">
      <c r="A402" s="55"/>
      <c r="B402" s="5"/>
      <c r="C402" s="5"/>
    </row>
    <row r="403" spans="1:3" x14ac:dyDescent="0.35">
      <c r="A403" s="55"/>
      <c r="B403" s="5"/>
      <c r="C403" s="5"/>
    </row>
    <row r="404" spans="1:3" x14ac:dyDescent="0.35">
      <c r="A404" s="55"/>
      <c r="B404" s="5"/>
      <c r="C404" s="5"/>
    </row>
    <row r="405" spans="1:3" x14ac:dyDescent="0.35">
      <c r="A405" s="55"/>
      <c r="B405" s="5"/>
      <c r="C405" s="5"/>
    </row>
    <row r="406" spans="1:3" x14ac:dyDescent="0.35">
      <c r="A406" s="55"/>
      <c r="B406" s="5"/>
      <c r="C406" s="5"/>
    </row>
    <row r="407" spans="1:3" x14ac:dyDescent="0.35">
      <c r="A407" s="55"/>
      <c r="B407" s="5"/>
      <c r="C407" s="5"/>
    </row>
    <row r="408" spans="1:3" x14ac:dyDescent="0.35">
      <c r="A408" s="55"/>
      <c r="B408" s="5"/>
      <c r="C408" s="5"/>
    </row>
    <row r="409" spans="1:3" x14ac:dyDescent="0.35">
      <c r="A409" s="55"/>
      <c r="B409" s="5"/>
      <c r="C409" s="5"/>
    </row>
    <row r="410" spans="1:3" x14ac:dyDescent="0.35">
      <c r="A410" s="55"/>
      <c r="B410" s="5"/>
      <c r="C410" s="5"/>
    </row>
    <row r="411" spans="1:3" x14ac:dyDescent="0.35">
      <c r="A411" s="55"/>
      <c r="B411" s="5"/>
      <c r="C411" s="5"/>
    </row>
    <row r="412" spans="1:3" x14ac:dyDescent="0.35">
      <c r="A412" s="55"/>
      <c r="B412" s="5"/>
      <c r="C412" s="5"/>
    </row>
    <row r="413" spans="1:3" x14ac:dyDescent="0.35">
      <c r="A413" s="55"/>
      <c r="B413" s="5"/>
      <c r="C413" s="5"/>
    </row>
    <row r="414" spans="1:3" x14ac:dyDescent="0.35">
      <c r="A414" s="55"/>
      <c r="B414" s="5"/>
      <c r="C414" s="5"/>
    </row>
    <row r="415" spans="1:3" x14ac:dyDescent="0.35">
      <c r="A415" s="55"/>
      <c r="B415" s="5"/>
      <c r="C415" s="5"/>
    </row>
    <row r="416" spans="1:3" x14ac:dyDescent="0.35">
      <c r="A416" s="55"/>
      <c r="B416" s="5"/>
      <c r="C416" s="5"/>
    </row>
    <row r="417" spans="1:3" x14ac:dyDescent="0.35">
      <c r="A417" s="55"/>
      <c r="B417" s="5"/>
      <c r="C417" s="5"/>
    </row>
    <row r="418" spans="1:3" x14ac:dyDescent="0.35">
      <c r="A418" s="55"/>
      <c r="B418" s="5"/>
      <c r="C418" s="5"/>
    </row>
    <row r="419" spans="1:3" x14ac:dyDescent="0.35">
      <c r="A419" s="55"/>
      <c r="B419" s="5"/>
      <c r="C419" s="5"/>
    </row>
    <row r="420" spans="1:3" x14ac:dyDescent="0.35">
      <c r="A420" s="55"/>
      <c r="B420" s="5"/>
      <c r="C420" s="5"/>
    </row>
    <row r="421" spans="1:3" x14ac:dyDescent="0.35">
      <c r="A421" s="55"/>
      <c r="B421" s="5"/>
      <c r="C421" s="5"/>
    </row>
    <row r="422" spans="1:3" x14ac:dyDescent="0.35">
      <c r="A422" s="55"/>
      <c r="B422" s="5"/>
      <c r="C422" s="5"/>
    </row>
    <row r="423" spans="1:3" x14ac:dyDescent="0.35">
      <c r="A423" s="55"/>
      <c r="B423" s="5"/>
      <c r="C423" s="5"/>
    </row>
    <row r="424" spans="1:3" x14ac:dyDescent="0.35">
      <c r="A424" s="55"/>
      <c r="B424" s="5"/>
      <c r="C424" s="5"/>
    </row>
    <row r="425" spans="1:3" x14ac:dyDescent="0.35">
      <c r="A425" s="55"/>
      <c r="B425" s="5"/>
      <c r="C425" s="5"/>
    </row>
    <row r="426" spans="1:3" x14ac:dyDescent="0.35">
      <c r="A426" s="55"/>
      <c r="B426" s="5"/>
      <c r="C426" s="5"/>
    </row>
    <row r="427" spans="1:3" x14ac:dyDescent="0.35">
      <c r="A427" s="55"/>
      <c r="B427" s="5"/>
      <c r="C427" s="5"/>
    </row>
    <row r="428" spans="1:3" x14ac:dyDescent="0.35">
      <c r="A428" s="55"/>
      <c r="B428" s="5"/>
      <c r="C428" s="5"/>
    </row>
    <row r="429" spans="1:3" x14ac:dyDescent="0.35">
      <c r="A429" s="55"/>
      <c r="B429" s="5"/>
      <c r="C429" s="5"/>
    </row>
    <row r="430" spans="1:3" x14ac:dyDescent="0.35">
      <c r="A430" s="55"/>
      <c r="B430" s="5"/>
      <c r="C430" s="5"/>
    </row>
    <row r="431" spans="1:3" x14ac:dyDescent="0.35">
      <c r="A431" s="55"/>
      <c r="B431" s="5"/>
      <c r="C431" s="5"/>
    </row>
    <row r="432" spans="1:3" x14ac:dyDescent="0.35">
      <c r="A432" s="55"/>
      <c r="B432" s="5"/>
      <c r="C432" s="5"/>
    </row>
    <row r="433" spans="1:3" x14ac:dyDescent="0.35">
      <c r="A433" s="55"/>
      <c r="B433" s="5"/>
      <c r="C433" s="5"/>
    </row>
    <row r="434" spans="1:3" x14ac:dyDescent="0.35">
      <c r="A434" s="55"/>
      <c r="B434" s="5"/>
      <c r="C434" s="5"/>
    </row>
    <row r="435" spans="1:3" x14ac:dyDescent="0.35">
      <c r="A435" s="55"/>
      <c r="B435" s="5"/>
      <c r="C435" s="5"/>
    </row>
    <row r="436" spans="1:3" x14ac:dyDescent="0.35">
      <c r="A436" s="55"/>
      <c r="B436" s="5"/>
      <c r="C436" s="5"/>
    </row>
    <row r="437" spans="1:3" x14ac:dyDescent="0.35">
      <c r="A437" s="55"/>
      <c r="B437" s="5"/>
      <c r="C437" s="5"/>
    </row>
    <row r="438" spans="1:3" x14ac:dyDescent="0.35">
      <c r="A438" s="55"/>
      <c r="B438" s="5"/>
      <c r="C438" s="5"/>
    </row>
    <row r="439" spans="1:3" x14ac:dyDescent="0.35">
      <c r="A439" s="55"/>
      <c r="B439" s="5"/>
      <c r="C439" s="5"/>
    </row>
    <row r="440" spans="1:3" x14ac:dyDescent="0.35">
      <c r="A440" s="55"/>
      <c r="B440" s="5"/>
      <c r="C440" s="5"/>
    </row>
    <row r="441" spans="1:3" x14ac:dyDescent="0.35">
      <c r="A441" s="55"/>
      <c r="B441" s="5"/>
      <c r="C441" s="5"/>
    </row>
    <row r="442" spans="1:3" x14ac:dyDescent="0.35">
      <c r="A442" s="55"/>
      <c r="B442" s="5"/>
      <c r="C442" s="5"/>
    </row>
    <row r="443" spans="1:3" x14ac:dyDescent="0.35">
      <c r="A443" s="55"/>
      <c r="B443" s="5"/>
      <c r="C443" s="5"/>
    </row>
    <row r="444" spans="1:3" x14ac:dyDescent="0.35">
      <c r="A444" s="55"/>
      <c r="B444" s="5"/>
      <c r="C444" s="5"/>
    </row>
    <row r="445" spans="1:3" x14ac:dyDescent="0.35">
      <c r="A445" s="55"/>
      <c r="B445" s="5"/>
      <c r="C445" s="5"/>
    </row>
    <row r="446" spans="1:3" x14ac:dyDescent="0.35">
      <c r="A446" s="55"/>
      <c r="B446" s="5"/>
      <c r="C446" s="5"/>
    </row>
    <row r="447" spans="1:3" x14ac:dyDescent="0.35">
      <c r="A447" s="55"/>
      <c r="B447" s="5"/>
      <c r="C447" s="5"/>
    </row>
    <row r="448" spans="1:3" x14ac:dyDescent="0.35">
      <c r="A448" s="55"/>
      <c r="B448" s="5"/>
      <c r="C448" s="5"/>
    </row>
    <row r="449" spans="1:3" x14ac:dyDescent="0.35">
      <c r="A449" s="55"/>
      <c r="B449" s="5"/>
      <c r="C449" s="5"/>
    </row>
    <row r="450" spans="1:3" x14ac:dyDescent="0.35">
      <c r="A450" s="55"/>
      <c r="B450" s="5"/>
      <c r="C450" s="5"/>
    </row>
    <row r="451" spans="1:3" x14ac:dyDescent="0.35">
      <c r="A451" s="55"/>
      <c r="B451" s="5"/>
      <c r="C451" s="5"/>
    </row>
    <row r="452" spans="1:3" x14ac:dyDescent="0.35">
      <c r="A452" s="55"/>
      <c r="B452" s="5"/>
      <c r="C452" s="5"/>
    </row>
    <row r="453" spans="1:3" x14ac:dyDescent="0.35">
      <c r="A453" s="55"/>
      <c r="B453" s="5"/>
      <c r="C453" s="5"/>
    </row>
    <row r="454" spans="1:3" x14ac:dyDescent="0.35">
      <c r="A454" s="55"/>
      <c r="B454" s="5"/>
      <c r="C454" s="5"/>
    </row>
    <row r="455" spans="1:3" x14ac:dyDescent="0.35">
      <c r="A455" s="55"/>
      <c r="B455" s="5"/>
      <c r="C455" s="5"/>
    </row>
    <row r="456" spans="1:3" x14ac:dyDescent="0.35">
      <c r="A456" s="55"/>
      <c r="B456" s="5"/>
      <c r="C456" s="5"/>
    </row>
    <row r="457" spans="1:3" x14ac:dyDescent="0.35">
      <c r="A457" s="55"/>
      <c r="B457" s="5"/>
      <c r="C457" s="5"/>
    </row>
    <row r="458" spans="1:3" x14ac:dyDescent="0.35">
      <c r="A458" s="55"/>
      <c r="B458" s="5"/>
      <c r="C458" s="5"/>
    </row>
    <row r="459" spans="1:3" x14ac:dyDescent="0.35">
      <c r="A459" s="55"/>
      <c r="B459" s="5"/>
      <c r="C459" s="5"/>
    </row>
    <row r="460" spans="1:3" x14ac:dyDescent="0.35">
      <c r="A460" s="55"/>
      <c r="B460" s="5"/>
      <c r="C460" s="5"/>
    </row>
    <row r="461" spans="1:3" x14ac:dyDescent="0.35">
      <c r="A461" s="55"/>
      <c r="B461" s="5"/>
      <c r="C461" s="5"/>
    </row>
    <row r="462" spans="1:3" x14ac:dyDescent="0.35">
      <c r="A462" s="55"/>
      <c r="B462" s="5"/>
      <c r="C462" s="5"/>
    </row>
    <row r="463" spans="1:3" x14ac:dyDescent="0.35">
      <c r="A463" s="55"/>
      <c r="B463" s="5"/>
      <c r="C463" s="5"/>
    </row>
    <row r="464" spans="1:3" x14ac:dyDescent="0.35">
      <c r="A464" s="55"/>
      <c r="B464" s="5"/>
      <c r="C464" s="5"/>
    </row>
    <row r="465" spans="1:3" x14ac:dyDescent="0.35">
      <c r="A465" s="55"/>
      <c r="B465" s="5"/>
      <c r="C465" s="5"/>
    </row>
    <row r="466" spans="1:3" x14ac:dyDescent="0.35">
      <c r="A466" s="55"/>
      <c r="B466" s="5"/>
      <c r="C466" s="5"/>
    </row>
    <row r="467" spans="1:3" x14ac:dyDescent="0.35">
      <c r="A467" s="55"/>
      <c r="B467" s="5"/>
      <c r="C467" s="5"/>
    </row>
    <row r="468" spans="1:3" x14ac:dyDescent="0.35">
      <c r="A468" s="55"/>
      <c r="B468" s="5"/>
      <c r="C468" s="5"/>
    </row>
    <row r="469" spans="1:3" x14ac:dyDescent="0.35">
      <c r="A469" s="55"/>
      <c r="B469" s="5"/>
      <c r="C469" s="5"/>
    </row>
    <row r="470" spans="1:3" x14ac:dyDescent="0.35">
      <c r="A470" s="55"/>
      <c r="B470" s="5"/>
      <c r="C470" s="5"/>
    </row>
    <row r="471" spans="1:3" x14ac:dyDescent="0.35">
      <c r="A471" s="55"/>
      <c r="B471" s="5"/>
      <c r="C471" s="5"/>
    </row>
    <row r="472" spans="1:3" x14ac:dyDescent="0.35">
      <c r="A472" s="55"/>
      <c r="B472" s="5"/>
      <c r="C472" s="5"/>
    </row>
    <row r="473" spans="1:3" x14ac:dyDescent="0.35">
      <c r="A473" s="55"/>
      <c r="B473" s="5"/>
      <c r="C473" s="5"/>
    </row>
    <row r="474" spans="1:3" x14ac:dyDescent="0.35">
      <c r="A474" s="55"/>
      <c r="B474" s="5"/>
      <c r="C474" s="5"/>
    </row>
    <row r="475" spans="1:3" x14ac:dyDescent="0.35">
      <c r="A475" s="55"/>
      <c r="B475" s="5"/>
      <c r="C475" s="5"/>
    </row>
    <row r="476" spans="1:3" x14ac:dyDescent="0.35">
      <c r="A476" s="55"/>
      <c r="B476" s="5"/>
      <c r="C476" s="5"/>
    </row>
    <row r="477" spans="1:3" x14ac:dyDescent="0.35">
      <c r="A477" s="55"/>
      <c r="B477" s="5"/>
      <c r="C477" s="5"/>
    </row>
    <row r="478" spans="1:3" x14ac:dyDescent="0.35">
      <c r="A478" s="55"/>
      <c r="B478" s="5"/>
      <c r="C478" s="5"/>
    </row>
    <row r="479" spans="1:3" x14ac:dyDescent="0.35">
      <c r="A479" s="55"/>
      <c r="B479" s="5"/>
      <c r="C479" s="5"/>
    </row>
    <row r="480" spans="1:3" x14ac:dyDescent="0.35">
      <c r="A480" s="55"/>
      <c r="B480" s="5"/>
      <c r="C480" s="5"/>
    </row>
    <row r="481" spans="1:3" x14ac:dyDescent="0.35">
      <c r="A481" s="55"/>
      <c r="B481" s="5"/>
      <c r="C481" s="5"/>
    </row>
    <row r="482" spans="1:3" x14ac:dyDescent="0.35">
      <c r="A482" s="55"/>
      <c r="B482" s="5"/>
      <c r="C482" s="5"/>
    </row>
    <row r="483" spans="1:3" x14ac:dyDescent="0.35">
      <c r="A483" s="55"/>
      <c r="B483" s="5"/>
      <c r="C483" s="5"/>
    </row>
    <row r="484" spans="1:3" x14ac:dyDescent="0.35">
      <c r="A484" s="55"/>
      <c r="B484" s="5"/>
      <c r="C484" s="5"/>
    </row>
    <row r="485" spans="1:3" x14ac:dyDescent="0.35">
      <c r="A485" s="55"/>
      <c r="B485" s="5"/>
      <c r="C485" s="5"/>
    </row>
    <row r="486" spans="1:3" x14ac:dyDescent="0.35">
      <c r="A486" s="55"/>
      <c r="B486" s="5"/>
      <c r="C486" s="5"/>
    </row>
    <row r="487" spans="1:3" x14ac:dyDescent="0.35">
      <c r="A487" s="55"/>
      <c r="B487" s="5"/>
      <c r="C487" s="5"/>
    </row>
    <row r="488" spans="1:3" x14ac:dyDescent="0.35">
      <c r="A488" s="55"/>
      <c r="B488" s="5"/>
      <c r="C488" s="5"/>
    </row>
    <row r="489" spans="1:3" x14ac:dyDescent="0.35">
      <c r="A489" s="55"/>
      <c r="B489" s="5"/>
      <c r="C489" s="5"/>
    </row>
    <row r="490" spans="1:3" x14ac:dyDescent="0.35">
      <c r="A490" s="55"/>
      <c r="B490" s="5"/>
      <c r="C490" s="5"/>
    </row>
    <row r="491" spans="1:3" x14ac:dyDescent="0.35">
      <c r="A491" s="55"/>
      <c r="B491" s="5"/>
      <c r="C491" s="5"/>
    </row>
    <row r="492" spans="1:3" x14ac:dyDescent="0.35">
      <c r="A492" s="55"/>
      <c r="B492" s="5"/>
      <c r="C492" s="5"/>
    </row>
    <row r="493" spans="1:3" x14ac:dyDescent="0.35">
      <c r="A493" s="55"/>
      <c r="B493" s="5"/>
      <c r="C493" s="5"/>
    </row>
    <row r="494" spans="1:3" x14ac:dyDescent="0.35">
      <c r="A494" s="55"/>
      <c r="B494" s="5"/>
      <c r="C494" s="5"/>
    </row>
    <row r="495" spans="1:3" x14ac:dyDescent="0.35">
      <c r="A495" s="55"/>
      <c r="B495" s="5"/>
      <c r="C495" s="5"/>
    </row>
    <row r="496" spans="1:3" x14ac:dyDescent="0.35">
      <c r="A496" s="55"/>
      <c r="B496" s="5"/>
      <c r="C496" s="5"/>
    </row>
    <row r="497" spans="1:3" x14ac:dyDescent="0.35">
      <c r="A497" s="55"/>
      <c r="B497" s="5"/>
      <c r="C497" s="5"/>
    </row>
    <row r="498" spans="1:3" x14ac:dyDescent="0.35">
      <c r="A498" s="55"/>
      <c r="B498" s="5"/>
      <c r="C498" s="5"/>
    </row>
    <row r="499" spans="1:3" x14ac:dyDescent="0.35">
      <c r="A499" s="55"/>
      <c r="B499" s="5"/>
      <c r="C499" s="5"/>
    </row>
    <row r="500" spans="1:3" x14ac:dyDescent="0.35">
      <c r="A500" s="55"/>
      <c r="B500" s="5"/>
      <c r="C500" s="5"/>
    </row>
    <row r="501" spans="1:3" x14ac:dyDescent="0.35">
      <c r="A501" s="55"/>
      <c r="B501" s="5"/>
      <c r="C501" s="5"/>
    </row>
    <row r="502" spans="1:3" x14ac:dyDescent="0.35">
      <c r="A502" s="55"/>
      <c r="B502" s="5"/>
      <c r="C502" s="5"/>
    </row>
    <row r="503" spans="1:3" x14ac:dyDescent="0.35">
      <c r="A503" s="55"/>
      <c r="B503" s="5"/>
      <c r="C503" s="5"/>
    </row>
    <row r="504" spans="1:3" x14ac:dyDescent="0.35">
      <c r="A504" s="55"/>
      <c r="B504" s="5"/>
      <c r="C504" s="5"/>
    </row>
    <row r="505" spans="1:3" x14ac:dyDescent="0.35">
      <c r="A505" s="55"/>
      <c r="B505" s="5"/>
      <c r="C505" s="5"/>
    </row>
    <row r="506" spans="1:3" x14ac:dyDescent="0.35">
      <c r="A506" s="55"/>
      <c r="B506" s="5"/>
      <c r="C506" s="5"/>
    </row>
    <row r="507" spans="1:3" x14ac:dyDescent="0.35">
      <c r="A507" s="55"/>
      <c r="B507" s="5"/>
      <c r="C507" s="5"/>
    </row>
    <row r="508" spans="1:3" x14ac:dyDescent="0.35">
      <c r="A508" s="55"/>
      <c r="B508" s="5"/>
      <c r="C508" s="5"/>
    </row>
    <row r="509" spans="1:3" x14ac:dyDescent="0.35">
      <c r="A509" s="55"/>
      <c r="B509" s="5"/>
      <c r="C509" s="5"/>
    </row>
    <row r="510" spans="1:3" x14ac:dyDescent="0.35">
      <c r="A510" s="55"/>
      <c r="B510" s="5"/>
      <c r="C510" s="5"/>
    </row>
    <row r="511" spans="1:3" x14ac:dyDescent="0.35">
      <c r="A511" s="55"/>
      <c r="B511" s="5"/>
      <c r="C511" s="5"/>
    </row>
    <row r="512" spans="1:3" x14ac:dyDescent="0.35">
      <c r="A512" s="55"/>
      <c r="B512" s="5"/>
      <c r="C512" s="5"/>
    </row>
    <row r="513" spans="1:3" x14ac:dyDescent="0.35">
      <c r="A513" s="55"/>
      <c r="B513" s="5"/>
      <c r="C513" s="5"/>
    </row>
    <row r="514" spans="1:3" x14ac:dyDescent="0.35">
      <c r="A514" s="55"/>
      <c r="B514" s="5"/>
      <c r="C514" s="5"/>
    </row>
    <row r="515" spans="1:3" x14ac:dyDescent="0.35">
      <c r="A515" s="55"/>
      <c r="B515" s="5"/>
      <c r="C515" s="5"/>
    </row>
    <row r="516" spans="1:3" x14ac:dyDescent="0.35">
      <c r="A516" s="55"/>
      <c r="B516" s="5"/>
      <c r="C516" s="5"/>
    </row>
    <row r="517" spans="1:3" x14ac:dyDescent="0.35">
      <c r="A517" s="55"/>
      <c r="B517" s="5"/>
      <c r="C517" s="5"/>
    </row>
    <row r="518" spans="1:3" x14ac:dyDescent="0.35">
      <c r="A518" s="55"/>
      <c r="B518" s="5"/>
      <c r="C518" s="5"/>
    </row>
    <row r="519" spans="1:3" x14ac:dyDescent="0.35">
      <c r="A519" s="55"/>
      <c r="B519" s="5"/>
      <c r="C519" s="5"/>
    </row>
    <row r="520" spans="1:3" x14ac:dyDescent="0.35">
      <c r="A520" s="55"/>
      <c r="B520" s="5"/>
      <c r="C520" s="5"/>
    </row>
    <row r="521" spans="1:3" x14ac:dyDescent="0.35">
      <c r="A521" s="55"/>
      <c r="B521" s="5"/>
      <c r="C521" s="5"/>
    </row>
    <row r="522" spans="1:3" x14ac:dyDescent="0.35">
      <c r="A522" s="55"/>
      <c r="B522" s="5"/>
      <c r="C522" s="5"/>
    </row>
    <row r="523" spans="1:3" x14ac:dyDescent="0.35">
      <c r="A523" s="55"/>
      <c r="B523" s="5"/>
      <c r="C523" s="5"/>
    </row>
    <row r="524" spans="1:3" x14ac:dyDescent="0.35">
      <c r="A524" s="55"/>
      <c r="B524" s="5"/>
      <c r="C524" s="5"/>
    </row>
    <row r="525" spans="1:3" x14ac:dyDescent="0.35">
      <c r="A525" s="55"/>
      <c r="B525" s="5"/>
      <c r="C525" s="5"/>
    </row>
    <row r="526" spans="1:3" x14ac:dyDescent="0.35">
      <c r="A526" s="55"/>
      <c r="B526" s="5"/>
      <c r="C526" s="5"/>
    </row>
    <row r="527" spans="1:3" x14ac:dyDescent="0.35">
      <c r="A527" s="55"/>
      <c r="B527" s="5"/>
      <c r="C527" s="5"/>
    </row>
    <row r="528" spans="1:3" x14ac:dyDescent="0.35">
      <c r="A528" s="55"/>
      <c r="B528" s="5"/>
      <c r="C528" s="5"/>
    </row>
    <row r="529" spans="1:3" x14ac:dyDescent="0.35">
      <c r="A529" s="55"/>
      <c r="B529" s="5"/>
      <c r="C529" s="5"/>
    </row>
    <row r="530" spans="1:3" x14ac:dyDescent="0.35">
      <c r="A530" s="55"/>
      <c r="B530" s="5"/>
      <c r="C530" s="5"/>
    </row>
    <row r="531" spans="1:3" x14ac:dyDescent="0.35">
      <c r="A531" s="55"/>
      <c r="B531" s="5"/>
      <c r="C531" s="5"/>
    </row>
    <row r="532" spans="1:3" x14ac:dyDescent="0.35">
      <c r="A532" s="55"/>
      <c r="B532" s="5"/>
      <c r="C532" s="5"/>
    </row>
    <row r="533" spans="1:3" x14ac:dyDescent="0.35">
      <c r="A533" s="55"/>
      <c r="B533" s="5"/>
      <c r="C533" s="5"/>
    </row>
    <row r="534" spans="1:3" x14ac:dyDescent="0.35">
      <c r="A534" s="55"/>
      <c r="B534" s="5"/>
      <c r="C534" s="5"/>
    </row>
    <row r="535" spans="1:3" x14ac:dyDescent="0.35">
      <c r="A535" s="55"/>
      <c r="B535" s="5"/>
      <c r="C535" s="5"/>
    </row>
    <row r="536" spans="1:3" x14ac:dyDescent="0.35">
      <c r="A536" s="55"/>
      <c r="B536" s="5"/>
      <c r="C536" s="5"/>
    </row>
    <row r="537" spans="1:3" x14ac:dyDescent="0.35">
      <c r="A537" s="55"/>
      <c r="B537" s="5"/>
      <c r="C537" s="5"/>
    </row>
    <row r="538" spans="1:3" x14ac:dyDescent="0.35">
      <c r="A538" s="55"/>
      <c r="B538" s="5"/>
      <c r="C538" s="5"/>
    </row>
    <row r="539" spans="1:3" x14ac:dyDescent="0.35">
      <c r="A539" s="55"/>
      <c r="B539" s="5"/>
      <c r="C539" s="5"/>
    </row>
    <row r="540" spans="1:3" x14ac:dyDescent="0.35">
      <c r="A540" s="55"/>
      <c r="B540" s="5"/>
      <c r="C540" s="5"/>
    </row>
    <row r="541" spans="1:3" x14ac:dyDescent="0.35">
      <c r="A541" s="55"/>
      <c r="B541" s="5"/>
      <c r="C541" s="5"/>
    </row>
    <row r="542" spans="1:3" x14ac:dyDescent="0.35">
      <c r="A542" s="55"/>
      <c r="B542" s="5"/>
      <c r="C542" s="5"/>
    </row>
    <row r="543" spans="1:3" x14ac:dyDescent="0.35">
      <c r="A543" s="55"/>
      <c r="B543" s="5"/>
      <c r="C543" s="5"/>
    </row>
    <row r="544" spans="1:3" x14ac:dyDescent="0.35">
      <c r="A544" s="55"/>
      <c r="B544" s="5"/>
      <c r="C544" s="5"/>
    </row>
    <row r="545" spans="1:3" x14ac:dyDescent="0.35">
      <c r="A545" s="55"/>
      <c r="B545" s="5"/>
      <c r="C545" s="5"/>
    </row>
    <row r="546" spans="1:3" x14ac:dyDescent="0.35">
      <c r="A546" s="55"/>
      <c r="B546" s="5"/>
      <c r="C546" s="5"/>
    </row>
    <row r="547" spans="1:3" x14ac:dyDescent="0.35">
      <c r="A547" s="55"/>
      <c r="B547" s="5"/>
      <c r="C547" s="5"/>
    </row>
    <row r="548" spans="1:3" x14ac:dyDescent="0.35">
      <c r="A548" s="55"/>
      <c r="B548" s="5"/>
      <c r="C548" s="5"/>
    </row>
    <row r="549" spans="1:3" x14ac:dyDescent="0.35">
      <c r="A549" s="55"/>
      <c r="B549" s="5"/>
      <c r="C549" s="5"/>
    </row>
    <row r="550" spans="1:3" x14ac:dyDescent="0.35">
      <c r="A550" s="55"/>
      <c r="B550" s="5"/>
      <c r="C550" s="5"/>
    </row>
    <row r="551" spans="1:3" x14ac:dyDescent="0.35">
      <c r="A551" s="55"/>
      <c r="B551" s="5"/>
      <c r="C551" s="5"/>
    </row>
    <row r="552" spans="1:3" x14ac:dyDescent="0.35">
      <c r="A552" s="55"/>
      <c r="B552" s="5"/>
      <c r="C552" s="5"/>
    </row>
    <row r="553" spans="1:3" x14ac:dyDescent="0.35">
      <c r="A553" s="55"/>
      <c r="B553" s="5"/>
      <c r="C553" s="5"/>
    </row>
    <row r="554" spans="1:3" x14ac:dyDescent="0.35">
      <c r="A554" s="55"/>
      <c r="B554" s="5"/>
      <c r="C554" s="5"/>
    </row>
    <row r="555" spans="1:3" x14ac:dyDescent="0.35">
      <c r="A555" s="55"/>
      <c r="B555" s="5"/>
      <c r="C555" s="5"/>
    </row>
    <row r="556" spans="1:3" x14ac:dyDescent="0.35">
      <c r="A556" s="55"/>
      <c r="B556" s="5"/>
      <c r="C556" s="5"/>
    </row>
    <row r="557" spans="1:3" x14ac:dyDescent="0.35">
      <c r="A557" s="55"/>
      <c r="B557" s="5"/>
      <c r="C557" s="5"/>
    </row>
    <row r="558" spans="1:3" x14ac:dyDescent="0.35">
      <c r="A558" s="55"/>
      <c r="B558" s="5"/>
      <c r="C558" s="5"/>
    </row>
    <row r="559" spans="1:3" x14ac:dyDescent="0.35">
      <c r="A559" s="55"/>
      <c r="B559" s="5"/>
      <c r="C559" s="5"/>
    </row>
    <row r="560" spans="1:3" x14ac:dyDescent="0.35">
      <c r="A560" s="55"/>
      <c r="B560" s="5"/>
      <c r="C560" s="5"/>
    </row>
    <row r="561" spans="1:3" x14ac:dyDescent="0.35">
      <c r="A561" s="55"/>
      <c r="B561" s="5"/>
      <c r="C561" s="5"/>
    </row>
    <row r="562" spans="1:3" x14ac:dyDescent="0.35">
      <c r="A562" s="55"/>
      <c r="B562" s="5"/>
      <c r="C562" s="5"/>
    </row>
    <row r="563" spans="1:3" x14ac:dyDescent="0.35">
      <c r="A563" s="55"/>
      <c r="B563" s="5"/>
      <c r="C563" s="5"/>
    </row>
    <row r="564" spans="1:3" x14ac:dyDescent="0.35">
      <c r="A564" s="55"/>
      <c r="B564" s="5"/>
      <c r="C564" s="5"/>
    </row>
    <row r="565" spans="1:3" x14ac:dyDescent="0.35">
      <c r="A565" s="55"/>
      <c r="B565" s="5"/>
      <c r="C565" s="5"/>
    </row>
    <row r="566" spans="1:3" x14ac:dyDescent="0.35">
      <c r="A566" s="55"/>
      <c r="B566" s="5"/>
      <c r="C566" s="5"/>
    </row>
    <row r="567" spans="1:3" x14ac:dyDescent="0.35">
      <c r="A567" s="55"/>
      <c r="B567" s="5"/>
      <c r="C567" s="5"/>
    </row>
    <row r="568" spans="1:3" x14ac:dyDescent="0.35">
      <c r="A568" s="55"/>
      <c r="B568" s="5"/>
      <c r="C568" s="5"/>
    </row>
    <row r="569" spans="1:3" x14ac:dyDescent="0.35">
      <c r="A569" s="55"/>
      <c r="B569" s="5"/>
      <c r="C569" s="5"/>
    </row>
    <row r="570" spans="1:3" x14ac:dyDescent="0.35">
      <c r="A570" s="55"/>
      <c r="B570" s="5"/>
      <c r="C570" s="5"/>
    </row>
    <row r="571" spans="1:3" x14ac:dyDescent="0.35">
      <c r="A571" s="55"/>
      <c r="B571" s="5"/>
      <c r="C571" s="5"/>
    </row>
    <row r="572" spans="1:3" x14ac:dyDescent="0.35">
      <c r="A572" s="55"/>
      <c r="B572" s="5"/>
      <c r="C572" s="5"/>
    </row>
    <row r="573" spans="1:3" x14ac:dyDescent="0.35">
      <c r="A573" s="55"/>
      <c r="B573" s="5"/>
      <c r="C573" s="5"/>
    </row>
    <row r="574" spans="1:3" x14ac:dyDescent="0.35">
      <c r="A574" s="55"/>
      <c r="B574" s="5"/>
      <c r="C574" s="5"/>
    </row>
    <row r="575" spans="1:3" x14ac:dyDescent="0.35">
      <c r="A575" s="55"/>
      <c r="B575" s="5"/>
      <c r="C575" s="5"/>
    </row>
    <row r="576" spans="1:3" x14ac:dyDescent="0.35">
      <c r="A576" s="55"/>
      <c r="B576" s="5"/>
      <c r="C576" s="5"/>
    </row>
    <row r="577" spans="1:3" x14ac:dyDescent="0.35">
      <c r="A577" s="55"/>
      <c r="B577" s="5"/>
      <c r="C577" s="5"/>
    </row>
    <row r="578" spans="1:3" x14ac:dyDescent="0.35">
      <c r="A578" s="55"/>
      <c r="B578" s="5"/>
      <c r="C578" s="5"/>
    </row>
    <row r="579" spans="1:3" x14ac:dyDescent="0.35">
      <c r="A579" s="55"/>
      <c r="B579" s="5"/>
      <c r="C579" s="5"/>
    </row>
    <row r="580" spans="1:3" x14ac:dyDescent="0.35">
      <c r="A580" s="55"/>
      <c r="B580" s="5"/>
      <c r="C580" s="5"/>
    </row>
    <row r="581" spans="1:3" x14ac:dyDescent="0.35">
      <c r="A581" s="55"/>
      <c r="B581" s="5"/>
      <c r="C581" s="5"/>
    </row>
    <row r="582" spans="1:3" x14ac:dyDescent="0.35">
      <c r="A582" s="55"/>
      <c r="B582" s="5"/>
      <c r="C582" s="5"/>
    </row>
    <row r="583" spans="1:3" x14ac:dyDescent="0.35">
      <c r="A583" s="55"/>
      <c r="B583" s="5"/>
      <c r="C583" s="5"/>
    </row>
    <row r="584" spans="1:3" x14ac:dyDescent="0.35">
      <c r="A584" s="55"/>
      <c r="B584" s="5"/>
      <c r="C584" s="5"/>
    </row>
    <row r="585" spans="1:3" x14ac:dyDescent="0.35">
      <c r="A585" s="55"/>
      <c r="B585" s="5"/>
      <c r="C585" s="5"/>
    </row>
    <row r="586" spans="1:3" x14ac:dyDescent="0.35">
      <c r="A586" s="55"/>
      <c r="B586" s="5"/>
      <c r="C586" s="5"/>
    </row>
    <row r="587" spans="1:3" x14ac:dyDescent="0.35">
      <c r="A587" s="55"/>
      <c r="B587" s="5"/>
      <c r="C587" s="5"/>
    </row>
    <row r="588" spans="1:3" x14ac:dyDescent="0.35">
      <c r="A588" s="55"/>
      <c r="B588" s="5"/>
      <c r="C588" s="5"/>
    </row>
    <row r="589" spans="1:3" x14ac:dyDescent="0.35">
      <c r="A589" s="55"/>
      <c r="B589" s="5"/>
      <c r="C589" s="5"/>
    </row>
    <row r="590" spans="1:3" x14ac:dyDescent="0.35">
      <c r="A590" s="55"/>
      <c r="B590" s="5"/>
      <c r="C590" s="5"/>
    </row>
    <row r="591" spans="1:3" x14ac:dyDescent="0.35">
      <c r="A591" s="55"/>
      <c r="B591" s="5"/>
      <c r="C591" s="5"/>
    </row>
    <row r="592" spans="1:3" x14ac:dyDescent="0.35">
      <c r="A592" s="55"/>
      <c r="B592" s="5"/>
      <c r="C592" s="5"/>
    </row>
    <row r="593" spans="1:3" x14ac:dyDescent="0.35">
      <c r="A593" s="55"/>
      <c r="B593" s="5"/>
      <c r="C593" s="5"/>
    </row>
    <row r="594" spans="1:3" x14ac:dyDescent="0.35">
      <c r="A594" s="55"/>
      <c r="B594" s="5"/>
      <c r="C594" s="5"/>
    </row>
    <row r="595" spans="1:3" x14ac:dyDescent="0.35">
      <c r="A595" s="55"/>
      <c r="B595" s="5"/>
      <c r="C595" s="5"/>
    </row>
    <row r="596" spans="1:3" x14ac:dyDescent="0.35">
      <c r="A596" s="55"/>
      <c r="B596" s="5"/>
      <c r="C596" s="5"/>
    </row>
    <row r="597" spans="1:3" x14ac:dyDescent="0.35">
      <c r="A597" s="55"/>
      <c r="B597" s="5"/>
      <c r="C597" s="5"/>
    </row>
    <row r="598" spans="1:3" x14ac:dyDescent="0.35">
      <c r="A598" s="55"/>
      <c r="B598" s="5"/>
      <c r="C598" s="5"/>
    </row>
    <row r="599" spans="1:3" x14ac:dyDescent="0.35">
      <c r="A599" s="55"/>
      <c r="B599" s="5"/>
      <c r="C599" s="5"/>
    </row>
    <row r="600" spans="1:3" x14ac:dyDescent="0.35">
      <c r="A600" s="55"/>
      <c r="B600" s="5"/>
      <c r="C600" s="5"/>
    </row>
    <row r="601" spans="1:3" x14ac:dyDescent="0.35">
      <c r="A601" s="55"/>
      <c r="B601" s="5"/>
      <c r="C601" s="5"/>
    </row>
    <row r="602" spans="1:3" x14ac:dyDescent="0.35">
      <c r="A602" s="55"/>
      <c r="B602" s="5"/>
      <c r="C602" s="5"/>
    </row>
    <row r="603" spans="1:3" x14ac:dyDescent="0.35">
      <c r="A603" s="55"/>
      <c r="B603" s="5"/>
      <c r="C603" s="5"/>
    </row>
    <row r="604" spans="1:3" x14ac:dyDescent="0.35">
      <c r="A604" s="55"/>
      <c r="B604" s="5"/>
      <c r="C604" s="5"/>
    </row>
    <row r="605" spans="1:3" x14ac:dyDescent="0.35">
      <c r="A605" s="55"/>
      <c r="B605" s="5"/>
      <c r="C605" s="5"/>
    </row>
    <row r="606" spans="1:3" x14ac:dyDescent="0.35">
      <c r="A606" s="55"/>
      <c r="B606" s="5"/>
      <c r="C606" s="5"/>
    </row>
    <row r="607" spans="1:3" x14ac:dyDescent="0.35">
      <c r="A607" s="55"/>
      <c r="B607" s="5"/>
      <c r="C607" s="5"/>
    </row>
    <row r="608" spans="1:3" x14ac:dyDescent="0.35">
      <c r="A608" s="55"/>
      <c r="B608" s="5"/>
      <c r="C608" s="5"/>
    </row>
    <row r="609" spans="1:3" x14ac:dyDescent="0.35">
      <c r="A609" s="55"/>
      <c r="B609" s="5"/>
      <c r="C609" s="5"/>
    </row>
    <row r="610" spans="1:3" x14ac:dyDescent="0.35">
      <c r="A610" s="55"/>
      <c r="B610" s="5"/>
      <c r="C610" s="5"/>
    </row>
    <row r="611" spans="1:3" x14ac:dyDescent="0.35">
      <c r="A611" s="55"/>
      <c r="B611" s="5"/>
      <c r="C611" s="5"/>
    </row>
    <row r="612" spans="1:3" x14ac:dyDescent="0.35">
      <c r="A612" s="55"/>
      <c r="B612" s="5"/>
      <c r="C612" s="5"/>
    </row>
    <row r="613" spans="1:3" x14ac:dyDescent="0.35">
      <c r="A613" s="55"/>
      <c r="B613" s="5"/>
      <c r="C613" s="5"/>
    </row>
    <row r="614" spans="1:3" x14ac:dyDescent="0.35">
      <c r="A614" s="55"/>
      <c r="B614" s="5"/>
      <c r="C614" s="5"/>
    </row>
    <row r="615" spans="1:3" x14ac:dyDescent="0.35">
      <c r="A615" s="55"/>
      <c r="B615" s="5"/>
      <c r="C615" s="5"/>
    </row>
    <row r="616" spans="1:3" x14ac:dyDescent="0.35">
      <c r="A616" s="55"/>
      <c r="B616" s="5"/>
      <c r="C616" s="5"/>
    </row>
    <row r="617" spans="1:3" x14ac:dyDescent="0.35">
      <c r="A617" s="55"/>
      <c r="B617" s="5"/>
      <c r="C617" s="5"/>
    </row>
    <row r="618" spans="1:3" x14ac:dyDescent="0.35">
      <c r="A618" s="55"/>
      <c r="B618" s="5"/>
      <c r="C618" s="5"/>
    </row>
    <row r="619" spans="1:3" x14ac:dyDescent="0.35">
      <c r="A619" s="55"/>
      <c r="B619" s="5"/>
      <c r="C619" s="5"/>
    </row>
    <row r="620" spans="1:3" x14ac:dyDescent="0.35">
      <c r="A620" s="55"/>
      <c r="B620" s="5"/>
      <c r="C620" s="5"/>
    </row>
    <row r="621" spans="1:3" x14ac:dyDescent="0.35">
      <c r="A621" s="55"/>
      <c r="B621" s="5"/>
      <c r="C621" s="5"/>
    </row>
    <row r="622" spans="1:3" x14ac:dyDescent="0.35">
      <c r="A622" s="55"/>
      <c r="B622" s="5"/>
      <c r="C622" s="5"/>
    </row>
    <row r="623" spans="1:3" x14ac:dyDescent="0.35">
      <c r="A623" s="55"/>
      <c r="B623" s="5"/>
      <c r="C623" s="5"/>
    </row>
    <row r="624" spans="1:3" x14ac:dyDescent="0.35">
      <c r="A624" s="55"/>
      <c r="B624" s="5"/>
      <c r="C624" s="5"/>
    </row>
    <row r="625" spans="1:3" x14ac:dyDescent="0.35">
      <c r="A625" s="55"/>
      <c r="B625" s="5"/>
      <c r="C625" s="5"/>
    </row>
    <row r="626" spans="1:3" x14ac:dyDescent="0.35">
      <c r="A626" s="55"/>
      <c r="B626" s="5"/>
      <c r="C626" s="5"/>
    </row>
    <row r="627" spans="1:3" x14ac:dyDescent="0.35">
      <c r="A627" s="55"/>
      <c r="B627" s="5"/>
      <c r="C627" s="5"/>
    </row>
    <row r="628" spans="1:3" x14ac:dyDescent="0.35">
      <c r="A628" s="55"/>
      <c r="B628" s="5"/>
      <c r="C628" s="5"/>
    </row>
    <row r="629" spans="1:3" x14ac:dyDescent="0.35">
      <c r="A629" s="55"/>
      <c r="B629" s="5"/>
      <c r="C629" s="5"/>
    </row>
    <row r="630" spans="1:3" x14ac:dyDescent="0.35">
      <c r="A630" s="55"/>
      <c r="B630" s="5"/>
      <c r="C630" s="5"/>
    </row>
    <row r="631" spans="1:3" x14ac:dyDescent="0.35">
      <c r="A631" s="55"/>
      <c r="B631" s="5"/>
      <c r="C631" s="5"/>
    </row>
    <row r="632" spans="1:3" x14ac:dyDescent="0.35">
      <c r="A632" s="55"/>
      <c r="B632" s="5"/>
      <c r="C632" s="5"/>
    </row>
    <row r="633" spans="1:3" x14ac:dyDescent="0.35">
      <c r="A633" s="55"/>
      <c r="B633" s="5"/>
      <c r="C633" s="5"/>
    </row>
    <row r="634" spans="1:3" x14ac:dyDescent="0.35">
      <c r="A634" s="55"/>
      <c r="B634" s="5"/>
      <c r="C634" s="5"/>
    </row>
    <row r="635" spans="1:3" x14ac:dyDescent="0.35">
      <c r="A635" s="55"/>
      <c r="B635" s="5"/>
      <c r="C635" s="5"/>
    </row>
    <row r="636" spans="1:3" x14ac:dyDescent="0.35">
      <c r="A636" s="55"/>
      <c r="B636" s="5"/>
      <c r="C636" s="5"/>
    </row>
    <row r="637" spans="1:3" x14ac:dyDescent="0.35">
      <c r="A637" s="55"/>
      <c r="B637" s="5"/>
      <c r="C637" s="5"/>
    </row>
    <row r="638" spans="1:3" x14ac:dyDescent="0.35">
      <c r="A638" s="55"/>
      <c r="B638" s="5"/>
      <c r="C638" s="5"/>
    </row>
    <row r="639" spans="1:3" x14ac:dyDescent="0.35">
      <c r="A639" s="55"/>
      <c r="B639" s="5"/>
      <c r="C639" s="5"/>
    </row>
    <row r="640" spans="1:3" x14ac:dyDescent="0.35">
      <c r="A640" s="55"/>
      <c r="B640" s="5"/>
      <c r="C640" s="5"/>
    </row>
    <row r="641" spans="1:3" x14ac:dyDescent="0.35">
      <c r="A641" s="55"/>
      <c r="B641" s="5"/>
      <c r="C641" s="5"/>
    </row>
    <row r="642" spans="1:3" x14ac:dyDescent="0.35">
      <c r="A642" s="55"/>
      <c r="B642" s="5"/>
      <c r="C642" s="5"/>
    </row>
    <row r="643" spans="1:3" x14ac:dyDescent="0.35">
      <c r="A643" s="55"/>
      <c r="B643" s="5"/>
      <c r="C643" s="5"/>
    </row>
    <row r="644" spans="1:3" x14ac:dyDescent="0.35">
      <c r="A644" s="55"/>
      <c r="B644" s="5"/>
      <c r="C644" s="5"/>
    </row>
    <row r="645" spans="1:3" x14ac:dyDescent="0.35">
      <c r="A645" s="55"/>
      <c r="B645" s="5"/>
      <c r="C645" s="5"/>
    </row>
    <row r="646" spans="1:3" x14ac:dyDescent="0.35">
      <c r="A646" s="55"/>
      <c r="B646" s="5"/>
      <c r="C646" s="5"/>
    </row>
    <row r="647" spans="1:3" x14ac:dyDescent="0.35">
      <c r="A647" s="55"/>
      <c r="B647" s="5"/>
      <c r="C647" s="5"/>
    </row>
    <row r="648" spans="1:3" x14ac:dyDescent="0.35">
      <c r="A648" s="55"/>
      <c r="B648" s="5"/>
      <c r="C648" s="5"/>
    </row>
    <row r="649" spans="1:3" x14ac:dyDescent="0.35">
      <c r="A649" s="55"/>
      <c r="B649" s="5"/>
      <c r="C649" s="5"/>
    </row>
    <row r="650" spans="1:3" x14ac:dyDescent="0.35">
      <c r="A650" s="55"/>
      <c r="B650" s="5"/>
      <c r="C650" s="5"/>
    </row>
    <row r="651" spans="1:3" x14ac:dyDescent="0.35">
      <c r="A651" s="55"/>
      <c r="B651" s="5"/>
      <c r="C651" s="5"/>
    </row>
    <row r="652" spans="1:3" x14ac:dyDescent="0.35">
      <c r="A652" s="55"/>
      <c r="B652" s="5"/>
      <c r="C652" s="5"/>
    </row>
    <row r="653" spans="1:3" x14ac:dyDescent="0.35">
      <c r="A653" s="55"/>
      <c r="B653" s="5"/>
      <c r="C653" s="5"/>
    </row>
    <row r="654" spans="1:3" x14ac:dyDescent="0.35">
      <c r="A654" s="55"/>
      <c r="B654" s="5"/>
      <c r="C654" s="5"/>
    </row>
    <row r="655" spans="1:3" x14ac:dyDescent="0.35">
      <c r="A655" s="55"/>
      <c r="B655" s="5"/>
      <c r="C655" s="5"/>
    </row>
    <row r="656" spans="1:3" x14ac:dyDescent="0.35">
      <c r="A656" s="55"/>
      <c r="B656" s="5"/>
      <c r="C656" s="5"/>
    </row>
    <row r="657" spans="1:3" x14ac:dyDescent="0.35">
      <c r="A657" s="55"/>
      <c r="B657" s="5"/>
      <c r="C657" s="5"/>
    </row>
    <row r="658" spans="1:3" x14ac:dyDescent="0.35">
      <c r="A658" s="55"/>
      <c r="B658" s="5"/>
      <c r="C658" s="5"/>
    </row>
    <row r="659" spans="1:3" x14ac:dyDescent="0.35">
      <c r="A659" s="55"/>
      <c r="B659" s="5"/>
      <c r="C659" s="5"/>
    </row>
    <row r="660" spans="1:3" x14ac:dyDescent="0.35">
      <c r="A660" s="55"/>
      <c r="B660" s="5"/>
      <c r="C660" s="5"/>
    </row>
    <row r="661" spans="1:3" x14ac:dyDescent="0.35">
      <c r="A661" s="55"/>
      <c r="B661" s="5"/>
      <c r="C661" s="5"/>
    </row>
    <row r="662" spans="1:3" x14ac:dyDescent="0.35">
      <c r="A662" s="55"/>
      <c r="B662" s="5"/>
      <c r="C662" s="5"/>
    </row>
    <row r="663" spans="1:3" x14ac:dyDescent="0.35">
      <c r="A663" s="55"/>
      <c r="B663" s="5"/>
      <c r="C663" s="5"/>
    </row>
    <row r="664" spans="1:3" x14ac:dyDescent="0.35">
      <c r="A664" s="55"/>
      <c r="B664" s="5"/>
      <c r="C664" s="5"/>
    </row>
    <row r="665" spans="1:3" x14ac:dyDescent="0.35">
      <c r="A665" s="55"/>
      <c r="B665" s="5"/>
      <c r="C665" s="5"/>
    </row>
    <row r="666" spans="1:3" x14ac:dyDescent="0.35">
      <c r="A666" s="55"/>
      <c r="B666" s="5"/>
      <c r="C666" s="5"/>
    </row>
    <row r="667" spans="1:3" x14ac:dyDescent="0.35">
      <c r="A667" s="55"/>
      <c r="B667" s="5"/>
      <c r="C667" s="5"/>
    </row>
    <row r="668" spans="1:3" x14ac:dyDescent="0.35">
      <c r="A668" s="55"/>
      <c r="B668" s="5"/>
      <c r="C668" s="5"/>
    </row>
    <row r="669" spans="1:3" x14ac:dyDescent="0.35">
      <c r="A669" s="55"/>
      <c r="B669" s="5"/>
      <c r="C669" s="5"/>
    </row>
    <row r="670" spans="1:3" x14ac:dyDescent="0.35">
      <c r="A670" s="55"/>
      <c r="B670" s="5"/>
      <c r="C670" s="5"/>
    </row>
    <row r="671" spans="1:3" x14ac:dyDescent="0.35">
      <c r="A671" s="55"/>
      <c r="B671" s="5"/>
      <c r="C671" s="5"/>
    </row>
    <row r="672" spans="1:3" x14ac:dyDescent="0.35">
      <c r="A672" s="55"/>
      <c r="B672" s="5"/>
      <c r="C672" s="5"/>
    </row>
    <row r="673" spans="1:3" x14ac:dyDescent="0.35">
      <c r="A673" s="55"/>
      <c r="B673" s="5"/>
      <c r="C673" s="5"/>
    </row>
    <row r="674" spans="1:3" x14ac:dyDescent="0.35">
      <c r="A674" s="55"/>
      <c r="B674" s="5"/>
      <c r="C674" s="5"/>
    </row>
    <row r="675" spans="1:3" x14ac:dyDescent="0.35">
      <c r="A675" s="55"/>
      <c r="B675" s="5"/>
      <c r="C675" s="5"/>
    </row>
    <row r="676" spans="1:3" x14ac:dyDescent="0.35">
      <c r="A676" s="55"/>
      <c r="B676" s="5"/>
      <c r="C676" s="5"/>
    </row>
    <row r="677" spans="1:3" x14ac:dyDescent="0.35">
      <c r="A677" s="55"/>
      <c r="B677" s="5"/>
      <c r="C677" s="5"/>
    </row>
    <row r="678" spans="1:3" x14ac:dyDescent="0.35">
      <c r="A678" s="55"/>
      <c r="B678" s="5"/>
      <c r="C678" s="5"/>
    </row>
    <row r="679" spans="1:3" x14ac:dyDescent="0.35">
      <c r="A679" s="55"/>
      <c r="B679" s="5"/>
      <c r="C679" s="5"/>
    </row>
    <row r="680" spans="1:3" x14ac:dyDescent="0.35">
      <c r="A680" s="55"/>
      <c r="B680" s="5"/>
      <c r="C680" s="5"/>
    </row>
    <row r="681" spans="1:3" x14ac:dyDescent="0.35">
      <c r="A681" s="55"/>
      <c r="B681" s="5"/>
      <c r="C681" s="5"/>
    </row>
    <row r="682" spans="1:3" x14ac:dyDescent="0.35">
      <c r="A682" s="55"/>
      <c r="B682" s="5"/>
      <c r="C682" s="5"/>
    </row>
    <row r="683" spans="1:3" x14ac:dyDescent="0.35">
      <c r="A683" s="55"/>
      <c r="B683" s="5"/>
      <c r="C683" s="5"/>
    </row>
    <row r="684" spans="1:3" x14ac:dyDescent="0.35">
      <c r="A684" s="55"/>
      <c r="B684" s="5"/>
      <c r="C684" s="5"/>
    </row>
    <row r="685" spans="1:3" x14ac:dyDescent="0.35">
      <c r="A685" s="55"/>
      <c r="B685" s="5"/>
      <c r="C685" s="5"/>
    </row>
    <row r="686" spans="1:3" x14ac:dyDescent="0.35">
      <c r="A686" s="55"/>
      <c r="B686" s="5"/>
      <c r="C686" s="5"/>
    </row>
    <row r="687" spans="1:3" x14ac:dyDescent="0.35">
      <c r="A687" s="55"/>
      <c r="B687" s="5"/>
      <c r="C687" s="5"/>
    </row>
    <row r="688" spans="1:3" x14ac:dyDescent="0.35">
      <c r="A688" s="55"/>
      <c r="B688" s="5"/>
      <c r="C688" s="5"/>
    </row>
    <row r="689" spans="1:3" x14ac:dyDescent="0.35">
      <c r="A689" s="55"/>
      <c r="B689" s="5"/>
      <c r="C689" s="5"/>
    </row>
    <row r="690" spans="1:3" x14ac:dyDescent="0.35">
      <c r="A690" s="55"/>
      <c r="B690" s="5"/>
      <c r="C690" s="5"/>
    </row>
    <row r="691" spans="1:3" x14ac:dyDescent="0.35">
      <c r="A691" s="55"/>
      <c r="B691" s="5"/>
      <c r="C691" s="5"/>
    </row>
    <row r="692" spans="1:3" x14ac:dyDescent="0.35">
      <c r="A692" s="55"/>
      <c r="B692" s="5"/>
      <c r="C692" s="5"/>
    </row>
    <row r="693" spans="1:3" x14ac:dyDescent="0.35">
      <c r="A693" s="55"/>
      <c r="B693" s="5"/>
      <c r="C693" s="5"/>
    </row>
    <row r="694" spans="1:3" x14ac:dyDescent="0.35">
      <c r="A694" s="55"/>
      <c r="B694" s="5"/>
      <c r="C694" s="5"/>
    </row>
    <row r="695" spans="1:3" x14ac:dyDescent="0.35">
      <c r="A695" s="55"/>
      <c r="B695" s="5"/>
      <c r="C695" s="5"/>
    </row>
    <row r="696" spans="1:3" x14ac:dyDescent="0.35">
      <c r="A696" s="55"/>
      <c r="B696" s="5"/>
      <c r="C696" s="5"/>
    </row>
    <row r="697" spans="1:3" x14ac:dyDescent="0.35">
      <c r="A697" s="55"/>
      <c r="B697" s="5"/>
      <c r="C697" s="5"/>
    </row>
    <row r="698" spans="1:3" x14ac:dyDescent="0.35">
      <c r="A698" s="55"/>
      <c r="B698" s="5"/>
      <c r="C698" s="5"/>
    </row>
    <row r="699" spans="1:3" x14ac:dyDescent="0.35">
      <c r="A699" s="55"/>
      <c r="B699" s="5"/>
      <c r="C699" s="5"/>
    </row>
    <row r="700" spans="1:3" x14ac:dyDescent="0.35">
      <c r="A700" s="55"/>
      <c r="B700" s="5"/>
      <c r="C700" s="5"/>
    </row>
    <row r="701" spans="1:3" x14ac:dyDescent="0.35">
      <c r="A701" s="55"/>
      <c r="B701" s="5"/>
      <c r="C701" s="5"/>
    </row>
    <row r="702" spans="1:3" x14ac:dyDescent="0.35">
      <c r="A702" s="55"/>
      <c r="B702" s="5"/>
      <c r="C702" s="5"/>
    </row>
    <row r="703" spans="1:3" x14ac:dyDescent="0.35">
      <c r="A703" s="55"/>
      <c r="B703" s="5"/>
      <c r="C703" s="5"/>
    </row>
    <row r="704" spans="1:3" x14ac:dyDescent="0.35">
      <c r="A704" s="55"/>
      <c r="B704" s="5"/>
      <c r="C704" s="5"/>
    </row>
    <row r="705" spans="1:3" x14ac:dyDescent="0.35">
      <c r="A705" s="55"/>
      <c r="B705" s="5"/>
      <c r="C705" s="5"/>
    </row>
    <row r="706" spans="1:3" x14ac:dyDescent="0.35">
      <c r="A706" s="55"/>
      <c r="B706" s="5"/>
      <c r="C706" s="5"/>
    </row>
    <row r="707" spans="1:3" x14ac:dyDescent="0.35">
      <c r="A707" s="55"/>
      <c r="B707" s="5"/>
      <c r="C707" s="5"/>
    </row>
    <row r="708" spans="1:3" x14ac:dyDescent="0.35">
      <c r="A708" s="55"/>
      <c r="B708" s="5"/>
      <c r="C708" s="5"/>
    </row>
    <row r="709" spans="1:3" x14ac:dyDescent="0.35">
      <c r="A709" s="55"/>
      <c r="B709" s="5"/>
      <c r="C709" s="5"/>
    </row>
    <row r="710" spans="1:3" x14ac:dyDescent="0.35">
      <c r="A710" s="55"/>
      <c r="B710" s="5"/>
      <c r="C710" s="5"/>
    </row>
    <row r="711" spans="1:3" x14ac:dyDescent="0.35">
      <c r="A711" s="55"/>
      <c r="B711" s="5"/>
      <c r="C711" s="5"/>
    </row>
    <row r="712" spans="1:3" x14ac:dyDescent="0.35">
      <c r="A712" s="55"/>
      <c r="B712" s="5"/>
      <c r="C712" s="5"/>
    </row>
    <row r="713" spans="1:3" x14ac:dyDescent="0.35">
      <c r="A713" s="55"/>
      <c r="B713" s="5"/>
      <c r="C713" s="5"/>
    </row>
    <row r="714" spans="1:3" x14ac:dyDescent="0.35">
      <c r="A714" s="55"/>
      <c r="B714" s="5"/>
      <c r="C714" s="5"/>
    </row>
    <row r="715" spans="1:3" x14ac:dyDescent="0.35">
      <c r="A715" s="55"/>
      <c r="B715" s="5"/>
      <c r="C715" s="5"/>
    </row>
    <row r="716" spans="1:3" x14ac:dyDescent="0.35">
      <c r="A716" s="55"/>
      <c r="B716" s="5"/>
      <c r="C716" s="5"/>
    </row>
    <row r="717" spans="1:3" x14ac:dyDescent="0.35">
      <c r="A717" s="55"/>
      <c r="B717" s="5"/>
      <c r="C717" s="5"/>
    </row>
    <row r="718" spans="1:3" x14ac:dyDescent="0.35">
      <c r="A718" s="55"/>
      <c r="B718" s="5"/>
      <c r="C718" s="5"/>
    </row>
    <row r="719" spans="1:3" x14ac:dyDescent="0.35">
      <c r="A719" s="55"/>
      <c r="B719" s="5"/>
      <c r="C719" s="5"/>
    </row>
    <row r="720" spans="1:3" x14ac:dyDescent="0.35">
      <c r="A720" s="55"/>
      <c r="B720" s="5"/>
      <c r="C720" s="5"/>
    </row>
    <row r="721" spans="1:3" x14ac:dyDescent="0.35">
      <c r="A721" s="55"/>
      <c r="B721" s="5"/>
      <c r="C721" s="5"/>
    </row>
    <row r="722" spans="1:3" x14ac:dyDescent="0.35">
      <c r="A722" s="55"/>
      <c r="B722" s="5"/>
      <c r="C722" s="5"/>
    </row>
    <row r="723" spans="1:3" x14ac:dyDescent="0.35">
      <c r="A723" s="55"/>
      <c r="B723" s="5"/>
      <c r="C723" s="5"/>
    </row>
    <row r="724" spans="1:3" x14ac:dyDescent="0.35">
      <c r="A724" s="55"/>
      <c r="B724" s="5"/>
      <c r="C724" s="5"/>
    </row>
    <row r="725" spans="1:3" x14ac:dyDescent="0.35">
      <c r="A725" s="55"/>
      <c r="B725" s="5"/>
      <c r="C725" s="5"/>
    </row>
    <row r="726" spans="1:3" x14ac:dyDescent="0.35">
      <c r="A726" s="55"/>
      <c r="B726" s="5"/>
      <c r="C726" s="5"/>
    </row>
    <row r="727" spans="1:3" x14ac:dyDescent="0.35">
      <c r="A727" s="55"/>
      <c r="B727" s="5"/>
      <c r="C727" s="5"/>
    </row>
    <row r="728" spans="1:3" x14ac:dyDescent="0.35">
      <c r="A728" s="55"/>
      <c r="B728" s="5"/>
      <c r="C728" s="5"/>
    </row>
    <row r="729" spans="1:3" x14ac:dyDescent="0.35">
      <c r="A729" s="55"/>
      <c r="B729" s="5"/>
      <c r="C729" s="5"/>
    </row>
    <row r="730" spans="1:3" x14ac:dyDescent="0.35">
      <c r="A730" s="55"/>
      <c r="B730" s="5"/>
      <c r="C730" s="5"/>
    </row>
  </sheetData>
  <hyperlinks>
    <hyperlink ref="E19" location="Contents!A1" display="Back to contents"/>
  </hyperlinks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2"/>
  <sheetViews>
    <sheetView showGridLines="0" zoomScaleNormal="100" workbookViewId="0">
      <selection activeCell="A12" sqref="A12"/>
    </sheetView>
  </sheetViews>
  <sheetFormatPr defaultColWidth="9.1796875" defaultRowHeight="14.5" x14ac:dyDescent="0.35"/>
  <cols>
    <col min="1" max="1" width="22.1796875" style="32" customWidth="1"/>
    <col min="2" max="2" width="17" style="32" customWidth="1"/>
    <col min="3" max="3" width="14.81640625" style="32" customWidth="1"/>
    <col min="4" max="4" width="15.1796875" style="32" customWidth="1"/>
    <col min="5" max="16384" width="9.1796875" style="32"/>
  </cols>
  <sheetData>
    <row r="1" spans="1:4" x14ac:dyDescent="0.35">
      <c r="A1" s="34" t="str">
        <f xml:space="preserve"> CONCATENATE("Box 3.3 ",Contents!D13)</f>
        <v>Box 3.3 Confirmed COVID-19 vaccine doses purchased*</v>
      </c>
      <c r="B1" s="39"/>
    </row>
    <row r="2" spans="1:4" x14ac:dyDescent="0.35">
      <c r="A2" s="34"/>
      <c r="B2" s="39"/>
    </row>
    <row r="3" spans="1:4" x14ac:dyDescent="0.35">
      <c r="A3" s="34" t="s">
        <v>124</v>
      </c>
      <c r="B3" s="39" t="s">
        <v>93</v>
      </c>
    </row>
    <row r="4" spans="1:4" x14ac:dyDescent="0.35">
      <c r="A4" s="85" t="s">
        <v>125</v>
      </c>
      <c r="B4" s="98">
        <v>4600000000</v>
      </c>
      <c r="C4" s="69"/>
    </row>
    <row r="5" spans="1:4" x14ac:dyDescent="0.35">
      <c r="A5" s="85" t="s">
        <v>126</v>
      </c>
      <c r="B5" s="98">
        <v>1500000000</v>
      </c>
      <c r="C5" s="56"/>
      <c r="D5" s="41"/>
    </row>
    <row r="6" spans="1:4" x14ac:dyDescent="0.35">
      <c r="A6" s="85" t="s">
        <v>127</v>
      </c>
      <c r="B6" s="98">
        <v>711000000</v>
      </c>
      <c r="C6" s="56"/>
      <c r="D6" s="21"/>
    </row>
    <row r="7" spans="1:4" x14ac:dyDescent="0.35">
      <c r="A7" s="85" t="s">
        <v>91</v>
      </c>
      <c r="B7" s="98">
        <v>670000000</v>
      </c>
      <c r="C7" s="9"/>
      <c r="D7" s="18"/>
    </row>
    <row r="8" spans="1:4" x14ac:dyDescent="0.35">
      <c r="A8" s="85" t="s">
        <v>92</v>
      </c>
      <c r="B8" s="98">
        <v>1120000000</v>
      </c>
      <c r="C8" s="9"/>
      <c r="D8" s="18"/>
    </row>
    <row r="9" spans="1:4" x14ac:dyDescent="0.35">
      <c r="A9" s="86"/>
      <c r="B9" s="9"/>
      <c r="C9" s="9"/>
      <c r="D9" s="18"/>
    </row>
    <row r="10" spans="1:4" x14ac:dyDescent="0.35">
      <c r="A10" s="117" t="s">
        <v>94</v>
      </c>
      <c r="B10" s="117"/>
      <c r="C10" s="117"/>
      <c r="D10" s="117"/>
    </row>
    <row r="11" spans="1:4" x14ac:dyDescent="0.35">
      <c r="A11" s="55"/>
      <c r="B11" s="9"/>
      <c r="C11" s="9"/>
      <c r="D11" s="18"/>
    </row>
    <row r="12" spans="1:4" x14ac:dyDescent="0.35">
      <c r="A12" s="55"/>
      <c r="B12" s="9"/>
      <c r="C12" s="9"/>
      <c r="D12" s="18"/>
    </row>
    <row r="13" spans="1:4" x14ac:dyDescent="0.35">
      <c r="A13" s="55"/>
      <c r="B13" s="9"/>
      <c r="C13" s="9"/>
      <c r="D13" s="18"/>
    </row>
    <row r="14" spans="1:4" x14ac:dyDescent="0.35">
      <c r="A14" s="55"/>
      <c r="B14" s="9"/>
      <c r="C14" s="9"/>
      <c r="D14" s="18"/>
    </row>
    <row r="15" spans="1:4" x14ac:dyDescent="0.35">
      <c r="A15" s="55"/>
      <c r="B15" s="9"/>
      <c r="C15" s="9"/>
      <c r="D15" s="18"/>
    </row>
    <row r="16" spans="1:4" x14ac:dyDescent="0.35">
      <c r="A16" s="55"/>
      <c r="B16" s="9"/>
      <c r="C16" s="9"/>
      <c r="D16" s="18"/>
    </row>
    <row r="17" spans="1:5" x14ac:dyDescent="0.35">
      <c r="A17" s="55"/>
      <c r="B17" s="9"/>
      <c r="C17" s="9"/>
      <c r="D17" s="18"/>
    </row>
    <row r="18" spans="1:5" x14ac:dyDescent="0.35">
      <c r="A18" s="55"/>
      <c r="B18" s="9"/>
      <c r="C18" s="9"/>
      <c r="D18" s="18"/>
    </row>
    <row r="19" spans="1:5" x14ac:dyDescent="0.35">
      <c r="A19" s="55"/>
      <c r="B19" s="9"/>
      <c r="C19" s="9"/>
      <c r="D19" s="18"/>
    </row>
    <row r="20" spans="1:5" x14ac:dyDescent="0.35">
      <c r="A20" s="55"/>
      <c r="B20" s="9"/>
      <c r="C20" s="9"/>
      <c r="D20" s="18"/>
    </row>
    <row r="21" spans="1:5" x14ac:dyDescent="0.35">
      <c r="A21" s="55"/>
      <c r="B21" s="9"/>
      <c r="C21" s="9"/>
      <c r="D21" s="18"/>
      <c r="E21" s="3" t="s">
        <v>8</v>
      </c>
    </row>
    <row r="22" spans="1:5" x14ac:dyDescent="0.35">
      <c r="A22" s="55"/>
      <c r="B22" s="9"/>
      <c r="C22" s="9"/>
      <c r="D22" s="18"/>
    </row>
    <row r="23" spans="1:5" x14ac:dyDescent="0.35">
      <c r="A23" s="55"/>
      <c r="B23" s="9"/>
      <c r="C23" s="9"/>
      <c r="D23" s="18"/>
    </row>
    <row r="24" spans="1:5" x14ac:dyDescent="0.35">
      <c r="A24" s="55"/>
      <c r="B24" s="9"/>
      <c r="C24" s="9"/>
      <c r="D24" s="18"/>
    </row>
    <row r="25" spans="1:5" x14ac:dyDescent="0.35">
      <c r="A25" s="55"/>
      <c r="B25" s="9"/>
      <c r="C25" s="9"/>
      <c r="D25" s="18"/>
    </row>
    <row r="26" spans="1:5" x14ac:dyDescent="0.35">
      <c r="A26" s="55"/>
      <c r="B26" s="9"/>
      <c r="C26" s="9"/>
      <c r="D26" s="18"/>
    </row>
    <row r="27" spans="1:5" x14ac:dyDescent="0.35">
      <c r="A27" s="55"/>
      <c r="B27" s="9"/>
      <c r="C27" s="9"/>
      <c r="D27" s="18"/>
    </row>
    <row r="28" spans="1:5" x14ac:dyDescent="0.35">
      <c r="A28" s="55"/>
      <c r="B28" s="9"/>
      <c r="C28" s="9"/>
      <c r="D28" s="18"/>
    </row>
    <row r="29" spans="1:5" x14ac:dyDescent="0.35">
      <c r="A29" s="55"/>
      <c r="B29" s="9"/>
      <c r="C29" s="9"/>
      <c r="D29" s="18"/>
    </row>
    <row r="30" spans="1:5" x14ac:dyDescent="0.35">
      <c r="A30" s="55"/>
      <c r="B30" s="9"/>
      <c r="C30" s="9"/>
      <c r="D30" s="18"/>
    </row>
    <row r="31" spans="1:5" x14ac:dyDescent="0.35">
      <c r="A31" s="55"/>
      <c r="B31" s="5"/>
      <c r="C31" s="5"/>
    </row>
    <row r="32" spans="1:5" x14ac:dyDescent="0.35">
      <c r="A32" s="55"/>
      <c r="B32" s="5"/>
      <c r="C32" s="5"/>
    </row>
    <row r="33" spans="1:3" x14ac:dyDescent="0.35">
      <c r="A33" s="55"/>
      <c r="B33" s="5"/>
      <c r="C33" s="5"/>
    </row>
    <row r="34" spans="1:3" x14ac:dyDescent="0.35">
      <c r="A34" s="55"/>
      <c r="B34" s="5"/>
      <c r="C34" s="5"/>
    </row>
    <row r="35" spans="1:3" x14ac:dyDescent="0.35">
      <c r="A35" s="55"/>
      <c r="B35" s="5"/>
      <c r="C35" s="5"/>
    </row>
    <row r="36" spans="1:3" x14ac:dyDescent="0.35">
      <c r="A36" s="55"/>
      <c r="B36" s="5"/>
      <c r="C36" s="5"/>
    </row>
    <row r="37" spans="1:3" x14ac:dyDescent="0.35">
      <c r="A37" s="55"/>
      <c r="B37" s="5"/>
      <c r="C37" s="5"/>
    </row>
    <row r="38" spans="1:3" x14ac:dyDescent="0.35">
      <c r="A38" s="55"/>
      <c r="B38" s="5"/>
      <c r="C38" s="5"/>
    </row>
    <row r="39" spans="1:3" x14ac:dyDescent="0.35">
      <c r="A39" s="55"/>
      <c r="B39" s="5"/>
      <c r="C39" s="5"/>
    </row>
    <row r="40" spans="1:3" x14ac:dyDescent="0.35">
      <c r="A40" s="55"/>
      <c r="B40" s="5"/>
      <c r="C40" s="5"/>
    </row>
    <row r="41" spans="1:3" x14ac:dyDescent="0.35">
      <c r="A41" s="55"/>
      <c r="B41" s="5"/>
      <c r="C41" s="5"/>
    </row>
    <row r="42" spans="1:3" x14ac:dyDescent="0.35">
      <c r="A42" s="55"/>
      <c r="B42" s="5"/>
      <c r="C42" s="5"/>
    </row>
    <row r="43" spans="1:3" x14ac:dyDescent="0.35">
      <c r="A43" s="55"/>
      <c r="B43" s="5"/>
      <c r="C43" s="5"/>
    </row>
    <row r="44" spans="1:3" x14ac:dyDescent="0.35">
      <c r="A44" s="55"/>
      <c r="B44" s="5"/>
      <c r="C44" s="5"/>
    </row>
    <row r="45" spans="1:3" x14ac:dyDescent="0.35">
      <c r="A45" s="55"/>
      <c r="B45" s="5"/>
      <c r="C45" s="5"/>
    </row>
    <row r="46" spans="1:3" x14ac:dyDescent="0.35">
      <c r="A46" s="55"/>
      <c r="B46" s="5"/>
      <c r="C46" s="5"/>
    </row>
    <row r="47" spans="1:3" x14ac:dyDescent="0.35">
      <c r="A47" s="55"/>
      <c r="B47" s="5"/>
      <c r="C47" s="5"/>
    </row>
    <row r="48" spans="1:3" x14ac:dyDescent="0.35">
      <c r="A48" s="55"/>
      <c r="B48" s="5"/>
      <c r="C48" s="5"/>
    </row>
    <row r="49" spans="1:3" x14ac:dyDescent="0.35">
      <c r="A49" s="55"/>
      <c r="B49" s="5"/>
      <c r="C49" s="5"/>
    </row>
    <row r="50" spans="1:3" x14ac:dyDescent="0.35">
      <c r="A50" s="55"/>
      <c r="B50" s="5"/>
      <c r="C50" s="5"/>
    </row>
    <row r="51" spans="1:3" x14ac:dyDescent="0.35">
      <c r="A51" s="55"/>
      <c r="B51" s="5"/>
      <c r="C51" s="5"/>
    </row>
    <row r="52" spans="1:3" x14ac:dyDescent="0.35">
      <c r="A52" s="55"/>
      <c r="B52" s="5"/>
      <c r="C52" s="5"/>
    </row>
    <row r="53" spans="1:3" x14ac:dyDescent="0.35">
      <c r="A53" s="55"/>
      <c r="B53" s="5"/>
      <c r="C53" s="5"/>
    </row>
    <row r="54" spans="1:3" x14ac:dyDescent="0.35">
      <c r="A54" s="55"/>
      <c r="B54" s="5"/>
      <c r="C54" s="5"/>
    </row>
    <row r="55" spans="1:3" x14ac:dyDescent="0.35">
      <c r="A55" s="55"/>
      <c r="B55" s="5"/>
      <c r="C55" s="5"/>
    </row>
    <row r="56" spans="1:3" x14ac:dyDescent="0.35">
      <c r="A56" s="55"/>
      <c r="B56" s="5"/>
      <c r="C56" s="5"/>
    </row>
    <row r="57" spans="1:3" x14ac:dyDescent="0.35">
      <c r="A57" s="55"/>
      <c r="B57" s="5"/>
      <c r="C57" s="5"/>
    </row>
    <row r="58" spans="1:3" x14ac:dyDescent="0.35">
      <c r="A58" s="55"/>
      <c r="B58" s="5"/>
      <c r="C58" s="5"/>
    </row>
    <row r="59" spans="1:3" x14ac:dyDescent="0.35">
      <c r="A59" s="55"/>
      <c r="B59" s="5"/>
      <c r="C59" s="5"/>
    </row>
    <row r="60" spans="1:3" x14ac:dyDescent="0.35">
      <c r="A60" s="55"/>
      <c r="B60" s="5"/>
      <c r="C60" s="5"/>
    </row>
    <row r="61" spans="1:3" x14ac:dyDescent="0.35">
      <c r="A61" s="55"/>
      <c r="B61" s="5"/>
      <c r="C61" s="5"/>
    </row>
    <row r="62" spans="1:3" x14ac:dyDescent="0.35">
      <c r="A62" s="55"/>
      <c r="B62" s="5"/>
      <c r="C62" s="5"/>
    </row>
    <row r="63" spans="1:3" x14ac:dyDescent="0.35">
      <c r="A63" s="55"/>
      <c r="B63" s="5"/>
      <c r="C63" s="5"/>
    </row>
    <row r="64" spans="1:3" x14ac:dyDescent="0.35">
      <c r="A64" s="55"/>
      <c r="B64" s="5"/>
      <c r="C64" s="5"/>
    </row>
    <row r="65" spans="1:3" x14ac:dyDescent="0.35">
      <c r="A65" s="55"/>
      <c r="B65" s="5"/>
      <c r="C65" s="5"/>
    </row>
    <row r="66" spans="1:3" x14ac:dyDescent="0.35">
      <c r="A66" s="55"/>
      <c r="B66" s="5"/>
      <c r="C66" s="5"/>
    </row>
    <row r="67" spans="1:3" x14ac:dyDescent="0.35">
      <c r="A67" s="55"/>
      <c r="B67" s="5"/>
      <c r="C67" s="5"/>
    </row>
    <row r="68" spans="1:3" x14ac:dyDescent="0.35">
      <c r="A68" s="55"/>
      <c r="B68" s="5"/>
      <c r="C68" s="5"/>
    </row>
    <row r="69" spans="1:3" x14ac:dyDescent="0.35">
      <c r="A69" s="55"/>
      <c r="B69" s="5"/>
      <c r="C69" s="5"/>
    </row>
    <row r="70" spans="1:3" x14ac:dyDescent="0.35">
      <c r="A70" s="55"/>
      <c r="B70" s="5"/>
      <c r="C70" s="5"/>
    </row>
    <row r="71" spans="1:3" x14ac:dyDescent="0.35">
      <c r="A71" s="55"/>
      <c r="B71" s="5"/>
      <c r="C71" s="5"/>
    </row>
    <row r="72" spans="1:3" x14ac:dyDescent="0.35">
      <c r="A72" s="55"/>
      <c r="B72" s="5"/>
      <c r="C72" s="5"/>
    </row>
    <row r="73" spans="1:3" x14ac:dyDescent="0.35">
      <c r="A73" s="55"/>
      <c r="B73" s="5"/>
      <c r="C73" s="5"/>
    </row>
    <row r="74" spans="1:3" x14ac:dyDescent="0.35">
      <c r="A74" s="55"/>
      <c r="B74" s="5"/>
      <c r="C74" s="5"/>
    </row>
    <row r="75" spans="1:3" x14ac:dyDescent="0.35">
      <c r="A75" s="55"/>
      <c r="B75" s="5"/>
      <c r="C75" s="5"/>
    </row>
    <row r="76" spans="1:3" x14ac:dyDescent="0.35">
      <c r="A76" s="55"/>
      <c r="B76" s="5"/>
      <c r="C76" s="5"/>
    </row>
    <row r="77" spans="1:3" x14ac:dyDescent="0.35">
      <c r="A77" s="55"/>
      <c r="B77" s="5"/>
      <c r="C77" s="5"/>
    </row>
    <row r="78" spans="1:3" x14ac:dyDescent="0.35">
      <c r="A78" s="55"/>
      <c r="B78" s="5"/>
      <c r="C78" s="5"/>
    </row>
    <row r="79" spans="1:3" x14ac:dyDescent="0.35">
      <c r="A79" s="55"/>
      <c r="B79" s="5"/>
      <c r="C79" s="5"/>
    </row>
    <row r="80" spans="1:3" x14ac:dyDescent="0.35">
      <c r="A80" s="55"/>
      <c r="B80" s="5"/>
      <c r="C80" s="5"/>
    </row>
    <row r="81" spans="1:3" x14ac:dyDescent="0.35">
      <c r="A81" s="55"/>
      <c r="B81" s="5"/>
      <c r="C81" s="5"/>
    </row>
    <row r="82" spans="1:3" x14ac:dyDescent="0.35">
      <c r="A82" s="55"/>
      <c r="B82" s="5"/>
      <c r="C82" s="5"/>
    </row>
    <row r="83" spans="1:3" x14ac:dyDescent="0.35">
      <c r="A83" s="55"/>
      <c r="B83" s="5"/>
      <c r="C83" s="5"/>
    </row>
    <row r="84" spans="1:3" x14ac:dyDescent="0.35">
      <c r="A84" s="55"/>
      <c r="B84" s="5"/>
      <c r="C84" s="5"/>
    </row>
    <row r="85" spans="1:3" x14ac:dyDescent="0.35">
      <c r="A85" s="55"/>
      <c r="B85" s="5"/>
      <c r="C85" s="5"/>
    </row>
    <row r="86" spans="1:3" x14ac:dyDescent="0.35">
      <c r="A86" s="55"/>
      <c r="B86" s="5"/>
      <c r="C86" s="5"/>
    </row>
    <row r="87" spans="1:3" x14ac:dyDescent="0.35">
      <c r="A87" s="55"/>
      <c r="B87" s="5"/>
      <c r="C87" s="5"/>
    </row>
    <row r="88" spans="1:3" x14ac:dyDescent="0.35">
      <c r="A88" s="55"/>
      <c r="B88" s="5"/>
      <c r="C88" s="5"/>
    </row>
    <row r="89" spans="1:3" x14ac:dyDescent="0.35">
      <c r="A89" s="55"/>
      <c r="B89" s="5"/>
      <c r="C89" s="5"/>
    </row>
    <row r="90" spans="1:3" x14ac:dyDescent="0.35">
      <c r="A90" s="55"/>
      <c r="B90" s="5"/>
      <c r="C90" s="5"/>
    </row>
    <row r="91" spans="1:3" x14ac:dyDescent="0.35">
      <c r="A91" s="55"/>
      <c r="B91" s="5"/>
      <c r="C91" s="5"/>
    </row>
    <row r="92" spans="1:3" x14ac:dyDescent="0.35">
      <c r="A92" s="55"/>
      <c r="B92" s="5"/>
      <c r="C92" s="5"/>
    </row>
    <row r="93" spans="1:3" x14ac:dyDescent="0.35">
      <c r="A93" s="55"/>
      <c r="B93" s="5"/>
      <c r="C93" s="5"/>
    </row>
    <row r="94" spans="1:3" x14ac:dyDescent="0.35">
      <c r="A94" s="55"/>
      <c r="B94" s="5"/>
      <c r="C94" s="5"/>
    </row>
    <row r="95" spans="1:3" x14ac:dyDescent="0.35">
      <c r="A95" s="55"/>
      <c r="B95" s="5"/>
      <c r="C95" s="5"/>
    </row>
    <row r="96" spans="1:3" x14ac:dyDescent="0.35">
      <c r="A96" s="55"/>
      <c r="B96" s="5"/>
      <c r="C96" s="5"/>
    </row>
    <row r="97" spans="1:3" x14ac:dyDescent="0.35">
      <c r="A97" s="55"/>
      <c r="B97" s="5"/>
      <c r="C97" s="5"/>
    </row>
    <row r="98" spans="1:3" x14ac:dyDescent="0.35">
      <c r="A98" s="55"/>
      <c r="B98" s="5"/>
      <c r="C98" s="5"/>
    </row>
    <row r="99" spans="1:3" x14ac:dyDescent="0.35">
      <c r="A99" s="55"/>
      <c r="B99" s="5"/>
      <c r="C99" s="5"/>
    </row>
    <row r="100" spans="1:3" x14ac:dyDescent="0.35">
      <c r="A100" s="55"/>
      <c r="B100" s="5"/>
      <c r="C100" s="5"/>
    </row>
    <row r="101" spans="1:3" x14ac:dyDescent="0.35">
      <c r="A101" s="55"/>
      <c r="B101" s="5"/>
      <c r="C101" s="5"/>
    </row>
    <row r="102" spans="1:3" x14ac:dyDescent="0.35">
      <c r="A102" s="55"/>
      <c r="B102" s="5"/>
      <c r="C102" s="5"/>
    </row>
    <row r="103" spans="1:3" x14ac:dyDescent="0.35">
      <c r="A103" s="55"/>
      <c r="B103" s="5"/>
      <c r="C103" s="5"/>
    </row>
    <row r="104" spans="1:3" x14ac:dyDescent="0.35">
      <c r="A104" s="55"/>
      <c r="B104" s="5"/>
      <c r="C104" s="5"/>
    </row>
    <row r="105" spans="1:3" x14ac:dyDescent="0.35">
      <c r="A105" s="55"/>
      <c r="B105" s="5"/>
      <c r="C105" s="5"/>
    </row>
    <row r="106" spans="1:3" x14ac:dyDescent="0.35">
      <c r="A106" s="55"/>
      <c r="B106" s="5"/>
      <c r="C106" s="5"/>
    </row>
    <row r="107" spans="1:3" x14ac:dyDescent="0.35">
      <c r="A107" s="55"/>
      <c r="B107" s="5"/>
      <c r="C107" s="5"/>
    </row>
    <row r="108" spans="1:3" x14ac:dyDescent="0.35">
      <c r="A108" s="55"/>
      <c r="B108" s="5"/>
      <c r="C108" s="5"/>
    </row>
    <row r="109" spans="1:3" x14ac:dyDescent="0.35">
      <c r="A109" s="55"/>
      <c r="B109" s="5"/>
      <c r="C109" s="5"/>
    </row>
    <row r="110" spans="1:3" x14ac:dyDescent="0.35">
      <c r="A110" s="55"/>
      <c r="B110" s="5"/>
      <c r="C110" s="5"/>
    </row>
    <row r="111" spans="1:3" x14ac:dyDescent="0.35">
      <c r="A111" s="55"/>
      <c r="B111" s="5"/>
      <c r="C111" s="5"/>
    </row>
    <row r="112" spans="1:3" x14ac:dyDescent="0.35">
      <c r="A112" s="55"/>
      <c r="B112" s="5"/>
      <c r="C112" s="5"/>
    </row>
    <row r="113" spans="1:3" x14ac:dyDescent="0.35">
      <c r="A113" s="55"/>
      <c r="B113" s="5"/>
      <c r="C113" s="5"/>
    </row>
    <row r="114" spans="1:3" x14ac:dyDescent="0.35">
      <c r="A114" s="55"/>
      <c r="B114" s="5"/>
      <c r="C114" s="5"/>
    </row>
    <row r="115" spans="1:3" x14ac:dyDescent="0.35">
      <c r="A115" s="55"/>
      <c r="B115" s="5"/>
      <c r="C115" s="5"/>
    </row>
    <row r="116" spans="1:3" x14ac:dyDescent="0.35">
      <c r="A116" s="55"/>
      <c r="B116" s="5"/>
      <c r="C116" s="5"/>
    </row>
    <row r="117" spans="1:3" x14ac:dyDescent="0.35">
      <c r="A117" s="55"/>
      <c r="B117" s="5"/>
      <c r="C117" s="5"/>
    </row>
    <row r="118" spans="1:3" x14ac:dyDescent="0.35">
      <c r="A118" s="55"/>
      <c r="B118" s="5"/>
      <c r="C118" s="5"/>
    </row>
    <row r="119" spans="1:3" x14ac:dyDescent="0.35">
      <c r="A119" s="55"/>
      <c r="B119" s="5"/>
      <c r="C119" s="5"/>
    </row>
    <row r="120" spans="1:3" x14ac:dyDescent="0.35">
      <c r="A120" s="55"/>
      <c r="B120" s="5"/>
      <c r="C120" s="5"/>
    </row>
    <row r="121" spans="1:3" x14ac:dyDescent="0.35">
      <c r="A121" s="55"/>
      <c r="B121" s="5"/>
      <c r="C121" s="5"/>
    </row>
    <row r="122" spans="1:3" x14ac:dyDescent="0.35">
      <c r="A122" s="55"/>
      <c r="B122" s="5"/>
      <c r="C122" s="5"/>
    </row>
    <row r="123" spans="1:3" x14ac:dyDescent="0.35">
      <c r="A123" s="55"/>
      <c r="B123" s="5"/>
      <c r="C123" s="5"/>
    </row>
    <row r="124" spans="1:3" x14ac:dyDescent="0.35">
      <c r="A124" s="55"/>
      <c r="B124" s="5"/>
      <c r="C124" s="5"/>
    </row>
    <row r="125" spans="1:3" x14ac:dyDescent="0.35">
      <c r="A125" s="55"/>
      <c r="B125" s="5"/>
      <c r="C125" s="5"/>
    </row>
    <row r="126" spans="1:3" x14ac:dyDescent="0.35">
      <c r="A126" s="55"/>
      <c r="B126" s="5"/>
      <c r="C126" s="5"/>
    </row>
    <row r="127" spans="1:3" x14ac:dyDescent="0.35">
      <c r="A127" s="55"/>
      <c r="B127" s="5"/>
      <c r="C127" s="5"/>
    </row>
    <row r="128" spans="1:3" x14ac:dyDescent="0.35">
      <c r="A128" s="55"/>
      <c r="B128" s="5"/>
      <c r="C128" s="5"/>
    </row>
    <row r="129" spans="1:3" x14ac:dyDescent="0.35">
      <c r="A129" s="55"/>
      <c r="B129" s="5"/>
      <c r="C129" s="5"/>
    </row>
    <row r="130" spans="1:3" x14ac:dyDescent="0.35">
      <c r="A130" s="55"/>
      <c r="B130" s="5"/>
      <c r="C130" s="5"/>
    </row>
    <row r="131" spans="1:3" x14ac:dyDescent="0.35">
      <c r="A131" s="55"/>
      <c r="B131" s="5"/>
      <c r="C131" s="5"/>
    </row>
    <row r="132" spans="1:3" x14ac:dyDescent="0.35">
      <c r="A132" s="55"/>
      <c r="B132" s="5"/>
      <c r="C132" s="5"/>
    </row>
    <row r="133" spans="1:3" x14ac:dyDescent="0.35">
      <c r="A133" s="55"/>
      <c r="B133" s="5"/>
      <c r="C133" s="5"/>
    </row>
    <row r="134" spans="1:3" x14ac:dyDescent="0.35">
      <c r="A134" s="55"/>
      <c r="B134" s="5"/>
      <c r="C134" s="5"/>
    </row>
    <row r="135" spans="1:3" x14ac:dyDescent="0.35">
      <c r="A135" s="55"/>
      <c r="B135" s="5"/>
      <c r="C135" s="5"/>
    </row>
    <row r="136" spans="1:3" x14ac:dyDescent="0.35">
      <c r="A136" s="55"/>
      <c r="B136" s="5"/>
      <c r="C136" s="5"/>
    </row>
    <row r="137" spans="1:3" x14ac:dyDescent="0.35">
      <c r="A137" s="55"/>
      <c r="B137" s="5"/>
      <c r="C137" s="5"/>
    </row>
    <row r="138" spans="1:3" x14ac:dyDescent="0.35">
      <c r="A138" s="55"/>
      <c r="B138" s="5"/>
      <c r="C138" s="5"/>
    </row>
    <row r="139" spans="1:3" x14ac:dyDescent="0.35">
      <c r="A139" s="55"/>
      <c r="B139" s="5"/>
      <c r="C139" s="5"/>
    </row>
    <row r="140" spans="1:3" x14ac:dyDescent="0.35">
      <c r="A140" s="55"/>
      <c r="B140" s="5"/>
      <c r="C140" s="5"/>
    </row>
    <row r="141" spans="1:3" x14ac:dyDescent="0.35">
      <c r="A141" s="55"/>
      <c r="B141" s="5"/>
      <c r="C141" s="5"/>
    </row>
    <row r="142" spans="1:3" x14ac:dyDescent="0.35">
      <c r="A142" s="55"/>
      <c r="B142" s="5"/>
      <c r="C142" s="5"/>
    </row>
    <row r="143" spans="1:3" x14ac:dyDescent="0.35">
      <c r="A143" s="55"/>
      <c r="B143" s="5"/>
      <c r="C143" s="5"/>
    </row>
    <row r="144" spans="1:3" x14ac:dyDescent="0.35">
      <c r="A144" s="55"/>
      <c r="B144" s="5"/>
      <c r="C144" s="5"/>
    </row>
    <row r="145" spans="1:3" x14ac:dyDescent="0.35">
      <c r="A145" s="55"/>
      <c r="B145" s="5"/>
      <c r="C145" s="5"/>
    </row>
    <row r="146" spans="1:3" x14ac:dyDescent="0.35">
      <c r="A146" s="55"/>
      <c r="B146" s="5"/>
      <c r="C146" s="5"/>
    </row>
    <row r="147" spans="1:3" x14ac:dyDescent="0.35">
      <c r="A147" s="55"/>
      <c r="B147" s="5"/>
      <c r="C147" s="5"/>
    </row>
    <row r="148" spans="1:3" x14ac:dyDescent="0.35">
      <c r="A148" s="55"/>
      <c r="B148" s="5"/>
      <c r="C148" s="5"/>
    </row>
    <row r="149" spans="1:3" x14ac:dyDescent="0.35">
      <c r="A149" s="55"/>
      <c r="B149" s="5"/>
      <c r="C149" s="5"/>
    </row>
    <row r="150" spans="1:3" x14ac:dyDescent="0.35">
      <c r="A150" s="55"/>
      <c r="B150" s="5"/>
      <c r="C150" s="5"/>
    </row>
    <row r="151" spans="1:3" x14ac:dyDescent="0.35">
      <c r="A151" s="55"/>
      <c r="B151" s="5"/>
      <c r="C151" s="5"/>
    </row>
    <row r="152" spans="1:3" x14ac:dyDescent="0.35">
      <c r="A152" s="55"/>
      <c r="B152" s="5"/>
      <c r="C152" s="5"/>
    </row>
    <row r="153" spans="1:3" x14ac:dyDescent="0.35">
      <c r="A153" s="55"/>
      <c r="B153" s="5"/>
      <c r="C153" s="5"/>
    </row>
    <row r="154" spans="1:3" x14ac:dyDescent="0.35">
      <c r="A154" s="55"/>
      <c r="B154" s="5"/>
      <c r="C154" s="5"/>
    </row>
    <row r="155" spans="1:3" x14ac:dyDescent="0.35">
      <c r="A155" s="55"/>
      <c r="B155" s="5"/>
      <c r="C155" s="5"/>
    </row>
    <row r="156" spans="1:3" x14ac:dyDescent="0.35">
      <c r="A156" s="55"/>
      <c r="B156" s="5"/>
      <c r="C156" s="5"/>
    </row>
    <row r="157" spans="1:3" x14ac:dyDescent="0.35">
      <c r="A157" s="55"/>
      <c r="B157" s="5"/>
      <c r="C157" s="5"/>
    </row>
    <row r="158" spans="1:3" x14ac:dyDescent="0.35">
      <c r="A158" s="55"/>
      <c r="B158" s="5"/>
      <c r="C158" s="5"/>
    </row>
    <row r="159" spans="1:3" x14ac:dyDescent="0.35">
      <c r="A159" s="55"/>
      <c r="B159" s="5"/>
      <c r="C159" s="5"/>
    </row>
    <row r="160" spans="1:3" x14ac:dyDescent="0.35">
      <c r="A160" s="55"/>
      <c r="B160" s="5"/>
      <c r="C160" s="5"/>
    </row>
    <row r="161" spans="1:3" x14ac:dyDescent="0.35">
      <c r="A161" s="55"/>
      <c r="B161" s="5"/>
      <c r="C161" s="5"/>
    </row>
    <row r="162" spans="1:3" x14ac:dyDescent="0.35">
      <c r="A162" s="55"/>
      <c r="B162" s="5"/>
      <c r="C162" s="5"/>
    </row>
    <row r="163" spans="1:3" x14ac:dyDescent="0.35">
      <c r="A163" s="55"/>
      <c r="B163" s="5"/>
      <c r="C163" s="5"/>
    </row>
    <row r="164" spans="1:3" x14ac:dyDescent="0.35">
      <c r="A164" s="55"/>
      <c r="B164" s="5"/>
      <c r="C164" s="5"/>
    </row>
    <row r="165" spans="1:3" x14ac:dyDescent="0.35">
      <c r="A165" s="55"/>
      <c r="B165" s="5"/>
      <c r="C165" s="5"/>
    </row>
    <row r="166" spans="1:3" x14ac:dyDescent="0.35">
      <c r="A166" s="55"/>
      <c r="B166" s="5"/>
      <c r="C166" s="5"/>
    </row>
    <row r="167" spans="1:3" x14ac:dyDescent="0.35">
      <c r="A167" s="55"/>
      <c r="B167" s="5"/>
      <c r="C167" s="5"/>
    </row>
    <row r="168" spans="1:3" x14ac:dyDescent="0.35">
      <c r="A168" s="55"/>
      <c r="B168" s="5"/>
      <c r="C168" s="5"/>
    </row>
    <row r="169" spans="1:3" x14ac:dyDescent="0.35">
      <c r="A169" s="55"/>
      <c r="B169" s="5"/>
      <c r="C169" s="5"/>
    </row>
    <row r="170" spans="1:3" x14ac:dyDescent="0.35">
      <c r="A170" s="55"/>
      <c r="B170" s="5"/>
      <c r="C170" s="5"/>
    </row>
    <row r="171" spans="1:3" x14ac:dyDescent="0.35">
      <c r="A171" s="55"/>
      <c r="B171" s="5"/>
      <c r="C171" s="5"/>
    </row>
    <row r="172" spans="1:3" x14ac:dyDescent="0.35">
      <c r="A172" s="55"/>
      <c r="B172" s="5"/>
      <c r="C172" s="5"/>
    </row>
    <row r="173" spans="1:3" x14ac:dyDescent="0.35">
      <c r="A173" s="55"/>
      <c r="B173" s="5"/>
      <c r="C173" s="5"/>
    </row>
    <row r="174" spans="1:3" x14ac:dyDescent="0.35">
      <c r="A174" s="55"/>
      <c r="B174" s="5"/>
      <c r="C174" s="5"/>
    </row>
    <row r="175" spans="1:3" x14ac:dyDescent="0.35">
      <c r="A175" s="55"/>
      <c r="B175" s="5"/>
      <c r="C175" s="5"/>
    </row>
    <row r="176" spans="1:3" x14ac:dyDescent="0.35">
      <c r="A176" s="55"/>
      <c r="B176" s="5"/>
      <c r="C176" s="5"/>
    </row>
    <row r="177" spans="1:3" x14ac:dyDescent="0.35">
      <c r="A177" s="55"/>
      <c r="B177" s="5"/>
      <c r="C177" s="5"/>
    </row>
    <row r="178" spans="1:3" x14ac:dyDescent="0.35">
      <c r="A178" s="55"/>
      <c r="B178" s="5"/>
      <c r="C178" s="5"/>
    </row>
    <row r="179" spans="1:3" x14ac:dyDescent="0.35">
      <c r="A179" s="55"/>
      <c r="B179" s="5"/>
      <c r="C179" s="5"/>
    </row>
    <row r="180" spans="1:3" x14ac:dyDescent="0.35">
      <c r="A180" s="55"/>
      <c r="B180" s="5"/>
      <c r="C180" s="5"/>
    </row>
    <row r="181" spans="1:3" x14ac:dyDescent="0.35">
      <c r="A181" s="55"/>
      <c r="B181" s="5"/>
      <c r="C181" s="5"/>
    </row>
    <row r="182" spans="1:3" x14ac:dyDescent="0.35">
      <c r="A182" s="55"/>
      <c r="B182" s="5"/>
      <c r="C182" s="5"/>
    </row>
    <row r="183" spans="1:3" x14ac:dyDescent="0.35">
      <c r="A183" s="55"/>
      <c r="B183" s="5"/>
      <c r="C183" s="5"/>
    </row>
    <row r="184" spans="1:3" x14ac:dyDescent="0.35">
      <c r="A184" s="55"/>
      <c r="B184" s="5"/>
      <c r="C184" s="5"/>
    </row>
    <row r="185" spans="1:3" x14ac:dyDescent="0.35">
      <c r="A185" s="55"/>
      <c r="B185" s="5"/>
      <c r="C185" s="5"/>
    </row>
    <row r="186" spans="1:3" x14ac:dyDescent="0.35">
      <c r="A186" s="55"/>
      <c r="B186" s="5"/>
      <c r="C186" s="5"/>
    </row>
    <row r="187" spans="1:3" x14ac:dyDescent="0.35">
      <c r="A187" s="55"/>
      <c r="B187" s="5"/>
      <c r="C187" s="5"/>
    </row>
    <row r="188" spans="1:3" x14ac:dyDescent="0.35">
      <c r="A188" s="55"/>
      <c r="B188" s="5"/>
      <c r="C188" s="5"/>
    </row>
    <row r="189" spans="1:3" x14ac:dyDescent="0.35">
      <c r="A189" s="55"/>
      <c r="B189" s="5"/>
      <c r="C189" s="5"/>
    </row>
    <row r="190" spans="1:3" x14ac:dyDescent="0.35">
      <c r="A190" s="55"/>
      <c r="B190" s="5"/>
      <c r="C190" s="5"/>
    </row>
    <row r="191" spans="1:3" x14ac:dyDescent="0.35">
      <c r="A191" s="55"/>
      <c r="B191" s="5"/>
      <c r="C191" s="5"/>
    </row>
    <row r="192" spans="1:3" x14ac:dyDescent="0.35">
      <c r="A192" s="55"/>
      <c r="B192" s="5"/>
      <c r="C192" s="5"/>
    </row>
    <row r="193" spans="1:3" x14ac:dyDescent="0.35">
      <c r="A193" s="55"/>
      <c r="B193" s="5"/>
      <c r="C193" s="5"/>
    </row>
    <row r="194" spans="1:3" x14ac:dyDescent="0.35">
      <c r="A194" s="55"/>
      <c r="B194" s="5"/>
      <c r="C194" s="5"/>
    </row>
    <row r="195" spans="1:3" x14ac:dyDescent="0.35">
      <c r="A195" s="55"/>
      <c r="B195" s="5"/>
      <c r="C195" s="5"/>
    </row>
    <row r="196" spans="1:3" x14ac:dyDescent="0.35">
      <c r="A196" s="55"/>
      <c r="B196" s="5"/>
      <c r="C196" s="5"/>
    </row>
    <row r="197" spans="1:3" x14ac:dyDescent="0.35">
      <c r="A197" s="55"/>
      <c r="B197" s="5"/>
      <c r="C197" s="5"/>
    </row>
    <row r="198" spans="1:3" x14ac:dyDescent="0.35">
      <c r="A198" s="55"/>
      <c r="B198" s="5"/>
      <c r="C198" s="5"/>
    </row>
    <row r="199" spans="1:3" x14ac:dyDescent="0.35">
      <c r="A199" s="55"/>
      <c r="B199" s="5"/>
      <c r="C199" s="5"/>
    </row>
    <row r="200" spans="1:3" x14ac:dyDescent="0.35">
      <c r="A200" s="55"/>
      <c r="B200" s="5"/>
      <c r="C200" s="5"/>
    </row>
    <row r="201" spans="1:3" x14ac:dyDescent="0.35">
      <c r="A201" s="55"/>
      <c r="B201" s="5"/>
      <c r="C201" s="5"/>
    </row>
    <row r="202" spans="1:3" x14ac:dyDescent="0.35">
      <c r="A202" s="55"/>
      <c r="B202" s="5"/>
      <c r="C202" s="5"/>
    </row>
    <row r="203" spans="1:3" x14ac:dyDescent="0.35">
      <c r="A203" s="55"/>
      <c r="B203" s="5"/>
      <c r="C203" s="5"/>
    </row>
    <row r="204" spans="1:3" x14ac:dyDescent="0.35">
      <c r="A204" s="55"/>
      <c r="B204" s="5"/>
      <c r="C204" s="5"/>
    </row>
    <row r="205" spans="1:3" x14ac:dyDescent="0.35">
      <c r="A205" s="55"/>
      <c r="B205" s="5"/>
      <c r="C205" s="5"/>
    </row>
    <row r="206" spans="1:3" x14ac:dyDescent="0.35">
      <c r="A206" s="55"/>
      <c r="B206" s="5"/>
      <c r="C206" s="5"/>
    </row>
    <row r="207" spans="1:3" x14ac:dyDescent="0.35">
      <c r="A207" s="55"/>
      <c r="B207" s="5"/>
      <c r="C207" s="5"/>
    </row>
    <row r="208" spans="1:3" x14ac:dyDescent="0.35">
      <c r="A208" s="55"/>
      <c r="B208" s="5"/>
      <c r="C208" s="5"/>
    </row>
    <row r="209" spans="1:3" x14ac:dyDescent="0.35">
      <c r="A209" s="55"/>
      <c r="B209" s="5"/>
      <c r="C209" s="5"/>
    </row>
    <row r="210" spans="1:3" x14ac:dyDescent="0.35">
      <c r="A210" s="55"/>
      <c r="B210" s="5"/>
      <c r="C210" s="5"/>
    </row>
    <row r="211" spans="1:3" x14ac:dyDescent="0.35">
      <c r="A211" s="55"/>
      <c r="B211" s="5"/>
      <c r="C211" s="5"/>
    </row>
    <row r="212" spans="1:3" x14ac:dyDescent="0.35">
      <c r="A212" s="55"/>
      <c r="B212" s="5"/>
      <c r="C212" s="5"/>
    </row>
    <row r="213" spans="1:3" x14ac:dyDescent="0.35">
      <c r="A213" s="55"/>
      <c r="B213" s="5"/>
      <c r="C213" s="5"/>
    </row>
    <row r="214" spans="1:3" x14ac:dyDescent="0.35">
      <c r="A214" s="55"/>
      <c r="B214" s="5"/>
      <c r="C214" s="5"/>
    </row>
    <row r="215" spans="1:3" x14ac:dyDescent="0.35">
      <c r="A215" s="55"/>
      <c r="B215" s="5"/>
      <c r="C215" s="5"/>
    </row>
    <row r="216" spans="1:3" x14ac:dyDescent="0.35">
      <c r="A216" s="55"/>
      <c r="B216" s="5"/>
      <c r="C216" s="5"/>
    </row>
    <row r="217" spans="1:3" x14ac:dyDescent="0.35">
      <c r="A217" s="55"/>
      <c r="B217" s="5"/>
      <c r="C217" s="5"/>
    </row>
    <row r="218" spans="1:3" x14ac:dyDescent="0.35">
      <c r="A218" s="55"/>
      <c r="B218" s="5"/>
      <c r="C218" s="5"/>
    </row>
    <row r="219" spans="1:3" x14ac:dyDescent="0.35">
      <c r="A219" s="55"/>
      <c r="B219" s="5"/>
      <c r="C219" s="5"/>
    </row>
    <row r="220" spans="1:3" x14ac:dyDescent="0.35">
      <c r="A220" s="55"/>
      <c r="B220" s="5"/>
      <c r="C220" s="5"/>
    </row>
    <row r="221" spans="1:3" x14ac:dyDescent="0.35">
      <c r="A221" s="55"/>
      <c r="B221" s="5"/>
      <c r="C221" s="5"/>
    </row>
    <row r="222" spans="1:3" x14ac:dyDescent="0.35">
      <c r="A222" s="55"/>
      <c r="B222" s="5"/>
      <c r="C222" s="5"/>
    </row>
    <row r="223" spans="1:3" x14ac:dyDescent="0.35">
      <c r="A223" s="55"/>
      <c r="B223" s="5"/>
      <c r="C223" s="5"/>
    </row>
    <row r="224" spans="1:3" x14ac:dyDescent="0.35">
      <c r="A224" s="55"/>
      <c r="B224" s="5"/>
      <c r="C224" s="5"/>
    </row>
    <row r="225" spans="1:3" x14ac:dyDescent="0.35">
      <c r="A225" s="55"/>
      <c r="B225" s="5"/>
      <c r="C225" s="5"/>
    </row>
    <row r="226" spans="1:3" x14ac:dyDescent="0.35">
      <c r="A226" s="55"/>
      <c r="B226" s="5"/>
      <c r="C226" s="5"/>
    </row>
    <row r="227" spans="1:3" x14ac:dyDescent="0.35">
      <c r="A227" s="55"/>
      <c r="B227" s="5"/>
      <c r="C227" s="5"/>
    </row>
    <row r="228" spans="1:3" x14ac:dyDescent="0.35">
      <c r="A228" s="55"/>
      <c r="B228" s="5"/>
      <c r="C228" s="5"/>
    </row>
    <row r="229" spans="1:3" x14ac:dyDescent="0.35">
      <c r="A229" s="55"/>
      <c r="B229" s="5"/>
      <c r="C229" s="5"/>
    </row>
    <row r="230" spans="1:3" x14ac:dyDescent="0.35">
      <c r="A230" s="55"/>
      <c r="B230" s="5"/>
      <c r="C230" s="5"/>
    </row>
    <row r="231" spans="1:3" x14ac:dyDescent="0.35">
      <c r="A231" s="55"/>
      <c r="B231" s="5"/>
      <c r="C231" s="5"/>
    </row>
    <row r="232" spans="1:3" x14ac:dyDescent="0.35">
      <c r="A232" s="55"/>
      <c r="B232" s="5"/>
      <c r="C232" s="5"/>
    </row>
    <row r="233" spans="1:3" x14ac:dyDescent="0.35">
      <c r="A233" s="55"/>
      <c r="B233" s="5"/>
      <c r="C233" s="5"/>
    </row>
    <row r="234" spans="1:3" x14ac:dyDescent="0.35">
      <c r="A234" s="55"/>
      <c r="B234" s="5"/>
      <c r="C234" s="5"/>
    </row>
    <row r="235" spans="1:3" x14ac:dyDescent="0.35">
      <c r="A235" s="55"/>
      <c r="B235" s="5"/>
      <c r="C235" s="5"/>
    </row>
    <row r="236" spans="1:3" x14ac:dyDescent="0.35">
      <c r="A236" s="55"/>
      <c r="B236" s="5"/>
      <c r="C236" s="5"/>
    </row>
    <row r="237" spans="1:3" x14ac:dyDescent="0.35">
      <c r="A237" s="55"/>
      <c r="B237" s="5"/>
      <c r="C237" s="5"/>
    </row>
    <row r="238" spans="1:3" x14ac:dyDescent="0.35">
      <c r="A238" s="55"/>
      <c r="B238" s="5"/>
      <c r="C238" s="5"/>
    </row>
    <row r="239" spans="1:3" x14ac:dyDescent="0.35">
      <c r="A239" s="55"/>
      <c r="B239" s="5"/>
      <c r="C239" s="5"/>
    </row>
    <row r="240" spans="1:3" x14ac:dyDescent="0.35">
      <c r="A240" s="55"/>
      <c r="B240" s="5"/>
      <c r="C240" s="5"/>
    </row>
    <row r="241" spans="1:3" x14ac:dyDescent="0.35">
      <c r="A241" s="55"/>
      <c r="B241" s="5"/>
      <c r="C241" s="5"/>
    </row>
    <row r="242" spans="1:3" x14ac:dyDescent="0.35">
      <c r="A242" s="55"/>
      <c r="B242" s="5"/>
      <c r="C242" s="5"/>
    </row>
    <row r="243" spans="1:3" x14ac:dyDescent="0.35">
      <c r="A243" s="55"/>
      <c r="B243" s="5"/>
      <c r="C243" s="5"/>
    </row>
    <row r="244" spans="1:3" x14ac:dyDescent="0.35">
      <c r="A244" s="55"/>
      <c r="B244" s="5"/>
      <c r="C244" s="5"/>
    </row>
    <row r="245" spans="1:3" x14ac:dyDescent="0.35">
      <c r="A245" s="55"/>
      <c r="B245" s="5"/>
      <c r="C245" s="5"/>
    </row>
    <row r="246" spans="1:3" x14ac:dyDescent="0.35">
      <c r="A246" s="55"/>
      <c r="B246" s="5"/>
      <c r="C246" s="5"/>
    </row>
    <row r="247" spans="1:3" x14ac:dyDescent="0.35">
      <c r="A247" s="55"/>
      <c r="B247" s="5"/>
      <c r="C247" s="5"/>
    </row>
    <row r="248" spans="1:3" x14ac:dyDescent="0.35">
      <c r="A248" s="55"/>
      <c r="B248" s="5"/>
      <c r="C248" s="5"/>
    </row>
    <row r="249" spans="1:3" x14ac:dyDescent="0.35">
      <c r="A249" s="55"/>
      <c r="B249" s="5"/>
      <c r="C249" s="5"/>
    </row>
    <row r="250" spans="1:3" x14ac:dyDescent="0.35">
      <c r="A250" s="55"/>
      <c r="B250" s="5"/>
      <c r="C250" s="5"/>
    </row>
    <row r="251" spans="1:3" x14ac:dyDescent="0.35">
      <c r="A251" s="55"/>
      <c r="B251" s="5"/>
      <c r="C251" s="5"/>
    </row>
    <row r="252" spans="1:3" x14ac:dyDescent="0.35">
      <c r="A252" s="55"/>
      <c r="B252" s="5"/>
      <c r="C252" s="5"/>
    </row>
    <row r="253" spans="1:3" x14ac:dyDescent="0.35">
      <c r="A253" s="55"/>
      <c r="B253" s="5"/>
      <c r="C253" s="5"/>
    </row>
    <row r="254" spans="1:3" x14ac:dyDescent="0.35">
      <c r="A254" s="55"/>
      <c r="B254" s="5"/>
      <c r="C254" s="5"/>
    </row>
    <row r="255" spans="1:3" x14ac:dyDescent="0.35">
      <c r="A255" s="55"/>
      <c r="B255" s="5"/>
      <c r="C255" s="5"/>
    </row>
    <row r="256" spans="1:3" x14ac:dyDescent="0.35">
      <c r="A256" s="55"/>
      <c r="B256" s="5"/>
      <c r="C256" s="5"/>
    </row>
    <row r="257" spans="1:3" x14ac:dyDescent="0.35">
      <c r="A257" s="55"/>
      <c r="B257" s="5"/>
      <c r="C257" s="5"/>
    </row>
    <row r="258" spans="1:3" x14ac:dyDescent="0.35">
      <c r="A258" s="55"/>
      <c r="B258" s="5"/>
      <c r="C258" s="5"/>
    </row>
    <row r="259" spans="1:3" x14ac:dyDescent="0.35">
      <c r="A259" s="55"/>
      <c r="B259" s="5"/>
      <c r="C259" s="5"/>
    </row>
    <row r="260" spans="1:3" x14ac:dyDescent="0.35">
      <c r="A260" s="55"/>
      <c r="B260" s="5"/>
      <c r="C260" s="5"/>
    </row>
    <row r="261" spans="1:3" x14ac:dyDescent="0.35">
      <c r="A261" s="55"/>
      <c r="B261" s="5"/>
      <c r="C261" s="5"/>
    </row>
    <row r="262" spans="1:3" x14ac:dyDescent="0.35">
      <c r="A262" s="55"/>
      <c r="B262" s="5"/>
      <c r="C262" s="5"/>
    </row>
    <row r="263" spans="1:3" x14ac:dyDescent="0.35">
      <c r="A263" s="55"/>
      <c r="B263" s="5"/>
      <c r="C263" s="5"/>
    </row>
    <row r="264" spans="1:3" x14ac:dyDescent="0.35">
      <c r="A264" s="55"/>
      <c r="B264" s="5"/>
      <c r="C264" s="5"/>
    </row>
    <row r="265" spans="1:3" x14ac:dyDescent="0.35">
      <c r="A265" s="55"/>
      <c r="B265" s="5"/>
      <c r="C265" s="5"/>
    </row>
    <row r="266" spans="1:3" x14ac:dyDescent="0.35">
      <c r="A266" s="55"/>
      <c r="B266" s="5"/>
      <c r="C266" s="5"/>
    </row>
    <row r="267" spans="1:3" x14ac:dyDescent="0.35">
      <c r="A267" s="55"/>
      <c r="B267" s="5"/>
      <c r="C267" s="5"/>
    </row>
    <row r="268" spans="1:3" x14ac:dyDescent="0.35">
      <c r="A268" s="55"/>
      <c r="B268" s="5"/>
      <c r="C268" s="5"/>
    </row>
    <row r="269" spans="1:3" x14ac:dyDescent="0.35">
      <c r="A269" s="55"/>
      <c r="B269" s="5"/>
      <c r="C269" s="5"/>
    </row>
    <row r="270" spans="1:3" x14ac:dyDescent="0.35">
      <c r="A270" s="55"/>
      <c r="B270" s="5"/>
      <c r="C270" s="5"/>
    </row>
    <row r="271" spans="1:3" x14ac:dyDescent="0.35">
      <c r="A271" s="55"/>
      <c r="B271" s="5"/>
      <c r="C271" s="5"/>
    </row>
    <row r="272" spans="1:3" x14ac:dyDescent="0.35">
      <c r="A272" s="55"/>
      <c r="B272" s="5"/>
      <c r="C272" s="5"/>
    </row>
    <row r="273" spans="1:3" x14ac:dyDescent="0.35">
      <c r="A273" s="55"/>
      <c r="B273" s="5"/>
      <c r="C273" s="5"/>
    </row>
    <row r="274" spans="1:3" x14ac:dyDescent="0.35">
      <c r="A274" s="55"/>
      <c r="B274" s="5"/>
      <c r="C274" s="5"/>
    </row>
    <row r="275" spans="1:3" x14ac:dyDescent="0.35">
      <c r="A275" s="55"/>
      <c r="B275" s="5"/>
      <c r="C275" s="5"/>
    </row>
    <row r="276" spans="1:3" x14ac:dyDescent="0.35">
      <c r="A276" s="55"/>
      <c r="B276" s="5"/>
      <c r="C276" s="5"/>
    </row>
    <row r="277" spans="1:3" x14ac:dyDescent="0.35">
      <c r="A277" s="55"/>
      <c r="B277" s="5"/>
      <c r="C277" s="5"/>
    </row>
    <row r="278" spans="1:3" x14ac:dyDescent="0.35">
      <c r="A278" s="55"/>
      <c r="B278" s="5"/>
      <c r="C278" s="5"/>
    </row>
    <row r="279" spans="1:3" x14ac:dyDescent="0.35">
      <c r="A279" s="55"/>
      <c r="B279" s="5"/>
      <c r="C279" s="5"/>
    </row>
    <row r="280" spans="1:3" x14ac:dyDescent="0.35">
      <c r="A280" s="55"/>
      <c r="B280" s="5"/>
      <c r="C280" s="5"/>
    </row>
    <row r="281" spans="1:3" x14ac:dyDescent="0.35">
      <c r="A281" s="55"/>
      <c r="B281" s="5"/>
      <c r="C281" s="5"/>
    </row>
    <row r="282" spans="1:3" x14ac:dyDescent="0.35">
      <c r="A282" s="55"/>
      <c r="B282" s="5"/>
      <c r="C282" s="5"/>
    </row>
    <row r="283" spans="1:3" x14ac:dyDescent="0.35">
      <c r="A283" s="55"/>
      <c r="B283" s="5"/>
      <c r="C283" s="5"/>
    </row>
    <row r="284" spans="1:3" x14ac:dyDescent="0.35">
      <c r="A284" s="55"/>
      <c r="B284" s="5"/>
      <c r="C284" s="5"/>
    </row>
    <row r="285" spans="1:3" x14ac:dyDescent="0.35">
      <c r="A285" s="55"/>
      <c r="B285" s="5"/>
      <c r="C285" s="5"/>
    </row>
    <row r="286" spans="1:3" x14ac:dyDescent="0.35">
      <c r="A286" s="55"/>
      <c r="B286" s="5"/>
      <c r="C286" s="5"/>
    </row>
    <row r="287" spans="1:3" x14ac:dyDescent="0.35">
      <c r="A287" s="55"/>
      <c r="B287" s="5"/>
      <c r="C287" s="5"/>
    </row>
    <row r="288" spans="1:3" x14ac:dyDescent="0.35">
      <c r="A288" s="55"/>
      <c r="B288" s="5"/>
      <c r="C288" s="5"/>
    </row>
    <row r="289" spans="1:3" x14ac:dyDescent="0.35">
      <c r="A289" s="55"/>
      <c r="B289" s="5"/>
      <c r="C289" s="5"/>
    </row>
    <row r="290" spans="1:3" x14ac:dyDescent="0.35">
      <c r="A290" s="55"/>
      <c r="B290" s="5"/>
      <c r="C290" s="5"/>
    </row>
    <row r="291" spans="1:3" x14ac:dyDescent="0.35">
      <c r="A291" s="55"/>
      <c r="B291" s="5"/>
      <c r="C291" s="5"/>
    </row>
    <row r="292" spans="1:3" x14ac:dyDescent="0.35">
      <c r="A292" s="55"/>
      <c r="B292" s="5"/>
      <c r="C292" s="5"/>
    </row>
    <row r="293" spans="1:3" x14ac:dyDescent="0.35">
      <c r="A293" s="55"/>
      <c r="B293" s="5"/>
      <c r="C293" s="5"/>
    </row>
    <row r="294" spans="1:3" x14ac:dyDescent="0.35">
      <c r="A294" s="55"/>
      <c r="B294" s="5"/>
      <c r="C294" s="5"/>
    </row>
    <row r="295" spans="1:3" x14ac:dyDescent="0.35">
      <c r="A295" s="55"/>
      <c r="B295" s="5"/>
      <c r="C295" s="5"/>
    </row>
    <row r="296" spans="1:3" x14ac:dyDescent="0.35">
      <c r="A296" s="55"/>
      <c r="B296" s="5"/>
      <c r="C296" s="5"/>
    </row>
    <row r="297" spans="1:3" x14ac:dyDescent="0.35">
      <c r="A297" s="55"/>
      <c r="B297" s="5"/>
      <c r="C297" s="5"/>
    </row>
    <row r="298" spans="1:3" x14ac:dyDescent="0.35">
      <c r="A298" s="55"/>
      <c r="B298" s="5"/>
      <c r="C298" s="5"/>
    </row>
    <row r="299" spans="1:3" x14ac:dyDescent="0.35">
      <c r="A299" s="55"/>
      <c r="B299" s="5"/>
      <c r="C299" s="5"/>
    </row>
    <row r="300" spans="1:3" x14ac:dyDescent="0.35">
      <c r="A300" s="55"/>
      <c r="B300" s="5"/>
      <c r="C300" s="5"/>
    </row>
    <row r="301" spans="1:3" x14ac:dyDescent="0.35">
      <c r="A301" s="55"/>
      <c r="B301" s="5"/>
      <c r="C301" s="5"/>
    </row>
    <row r="302" spans="1:3" x14ac:dyDescent="0.35">
      <c r="A302" s="55"/>
      <c r="B302" s="5"/>
      <c r="C302" s="5"/>
    </row>
    <row r="303" spans="1:3" x14ac:dyDescent="0.35">
      <c r="A303" s="55"/>
      <c r="B303" s="5"/>
      <c r="C303" s="5"/>
    </row>
    <row r="304" spans="1:3" x14ac:dyDescent="0.35">
      <c r="A304" s="55"/>
      <c r="B304" s="5"/>
      <c r="C304" s="5"/>
    </row>
    <row r="305" spans="1:3" x14ac:dyDescent="0.35">
      <c r="A305" s="55"/>
      <c r="B305" s="5"/>
      <c r="C305" s="5"/>
    </row>
    <row r="306" spans="1:3" x14ac:dyDescent="0.35">
      <c r="A306" s="55"/>
      <c r="B306" s="5"/>
      <c r="C306" s="5"/>
    </row>
    <row r="307" spans="1:3" x14ac:dyDescent="0.35">
      <c r="A307" s="55"/>
      <c r="B307" s="5"/>
      <c r="C307" s="5"/>
    </row>
    <row r="308" spans="1:3" x14ac:dyDescent="0.35">
      <c r="A308" s="55"/>
      <c r="B308" s="5"/>
      <c r="C308" s="5"/>
    </row>
    <row r="309" spans="1:3" x14ac:dyDescent="0.35">
      <c r="A309" s="55"/>
      <c r="B309" s="5"/>
      <c r="C309" s="5"/>
    </row>
    <row r="310" spans="1:3" x14ac:dyDescent="0.35">
      <c r="A310" s="55"/>
      <c r="B310" s="5"/>
      <c r="C310" s="5"/>
    </row>
    <row r="311" spans="1:3" x14ac:dyDescent="0.35">
      <c r="A311" s="55"/>
      <c r="B311" s="5"/>
      <c r="C311" s="5"/>
    </row>
    <row r="312" spans="1:3" x14ac:dyDescent="0.35">
      <c r="A312" s="55"/>
      <c r="B312" s="5"/>
      <c r="C312" s="5"/>
    </row>
    <row r="313" spans="1:3" x14ac:dyDescent="0.35">
      <c r="A313" s="55"/>
      <c r="B313" s="5"/>
      <c r="C313" s="5"/>
    </row>
    <row r="314" spans="1:3" x14ac:dyDescent="0.35">
      <c r="A314" s="55"/>
      <c r="B314" s="5"/>
      <c r="C314" s="5"/>
    </row>
    <row r="315" spans="1:3" x14ac:dyDescent="0.35">
      <c r="A315" s="55"/>
      <c r="B315" s="5"/>
      <c r="C315" s="5"/>
    </row>
    <row r="316" spans="1:3" x14ac:dyDescent="0.35">
      <c r="A316" s="55"/>
      <c r="B316" s="5"/>
      <c r="C316" s="5"/>
    </row>
    <row r="317" spans="1:3" x14ac:dyDescent="0.35">
      <c r="A317" s="55"/>
      <c r="B317" s="5"/>
      <c r="C317" s="5"/>
    </row>
    <row r="318" spans="1:3" x14ac:dyDescent="0.35">
      <c r="A318" s="55"/>
      <c r="B318" s="5"/>
      <c r="C318" s="5"/>
    </row>
    <row r="319" spans="1:3" x14ac:dyDescent="0.35">
      <c r="A319" s="55"/>
      <c r="B319" s="5"/>
      <c r="C319" s="5"/>
    </row>
    <row r="320" spans="1:3" x14ac:dyDescent="0.35">
      <c r="A320" s="55"/>
      <c r="B320" s="5"/>
      <c r="C320" s="5"/>
    </row>
    <row r="321" spans="1:3" x14ac:dyDescent="0.35">
      <c r="A321" s="55"/>
      <c r="B321" s="5"/>
      <c r="C321" s="5"/>
    </row>
    <row r="322" spans="1:3" x14ac:dyDescent="0.35">
      <c r="A322" s="55"/>
      <c r="B322" s="5"/>
      <c r="C322" s="5"/>
    </row>
    <row r="323" spans="1:3" x14ac:dyDescent="0.35">
      <c r="A323" s="55"/>
      <c r="B323" s="5"/>
      <c r="C323" s="5"/>
    </row>
    <row r="324" spans="1:3" x14ac:dyDescent="0.35">
      <c r="A324" s="55"/>
      <c r="B324" s="5"/>
      <c r="C324" s="5"/>
    </row>
    <row r="325" spans="1:3" x14ac:dyDescent="0.35">
      <c r="A325" s="55"/>
      <c r="B325" s="5"/>
      <c r="C325" s="5"/>
    </row>
    <row r="326" spans="1:3" x14ac:dyDescent="0.35">
      <c r="A326" s="55"/>
      <c r="B326" s="5"/>
      <c r="C326" s="5"/>
    </row>
    <row r="327" spans="1:3" x14ac:dyDescent="0.35">
      <c r="A327" s="55"/>
      <c r="B327" s="5"/>
      <c r="C327" s="5"/>
    </row>
    <row r="328" spans="1:3" x14ac:dyDescent="0.35">
      <c r="A328" s="55"/>
      <c r="B328" s="5"/>
      <c r="C328" s="5"/>
    </row>
    <row r="329" spans="1:3" x14ac:dyDescent="0.35">
      <c r="A329" s="55"/>
      <c r="B329" s="5"/>
      <c r="C329" s="5"/>
    </row>
    <row r="330" spans="1:3" x14ac:dyDescent="0.35">
      <c r="A330" s="55"/>
      <c r="B330" s="5"/>
      <c r="C330" s="5"/>
    </row>
    <row r="331" spans="1:3" x14ac:dyDescent="0.35">
      <c r="A331" s="55"/>
      <c r="B331" s="5"/>
      <c r="C331" s="5"/>
    </row>
    <row r="332" spans="1:3" x14ac:dyDescent="0.35">
      <c r="A332" s="55"/>
      <c r="B332" s="5"/>
      <c r="C332" s="5"/>
    </row>
    <row r="333" spans="1:3" x14ac:dyDescent="0.35">
      <c r="A333" s="55"/>
      <c r="B333" s="5"/>
      <c r="C333" s="5"/>
    </row>
    <row r="334" spans="1:3" x14ac:dyDescent="0.35">
      <c r="A334" s="55"/>
      <c r="B334" s="5"/>
      <c r="C334" s="5"/>
    </row>
    <row r="335" spans="1:3" x14ac:dyDescent="0.35">
      <c r="A335" s="55"/>
      <c r="B335" s="5"/>
      <c r="C335" s="5"/>
    </row>
    <row r="336" spans="1:3" x14ac:dyDescent="0.35">
      <c r="A336" s="55"/>
      <c r="B336" s="5"/>
      <c r="C336" s="5"/>
    </row>
    <row r="337" spans="1:3" x14ac:dyDescent="0.35">
      <c r="A337" s="55"/>
      <c r="B337" s="5"/>
      <c r="C337" s="5"/>
    </row>
    <row r="338" spans="1:3" x14ac:dyDescent="0.35">
      <c r="A338" s="55"/>
      <c r="B338" s="5"/>
      <c r="C338" s="5"/>
    </row>
    <row r="339" spans="1:3" x14ac:dyDescent="0.35">
      <c r="A339" s="55"/>
      <c r="B339" s="5"/>
      <c r="C339" s="5"/>
    </row>
    <row r="340" spans="1:3" x14ac:dyDescent="0.35">
      <c r="A340" s="55"/>
      <c r="B340" s="5"/>
      <c r="C340" s="5"/>
    </row>
    <row r="341" spans="1:3" x14ac:dyDescent="0.35">
      <c r="A341" s="55"/>
      <c r="B341" s="5"/>
      <c r="C341" s="5"/>
    </row>
    <row r="342" spans="1:3" x14ac:dyDescent="0.35">
      <c r="A342" s="55"/>
      <c r="B342" s="5"/>
      <c r="C342" s="5"/>
    </row>
    <row r="343" spans="1:3" x14ac:dyDescent="0.35">
      <c r="A343" s="55"/>
      <c r="B343" s="5"/>
      <c r="C343" s="5"/>
    </row>
    <row r="344" spans="1:3" x14ac:dyDescent="0.35">
      <c r="A344" s="55"/>
      <c r="B344" s="5"/>
      <c r="C344" s="5"/>
    </row>
    <row r="345" spans="1:3" x14ac:dyDescent="0.35">
      <c r="A345" s="55"/>
      <c r="B345" s="5"/>
      <c r="C345" s="5"/>
    </row>
    <row r="346" spans="1:3" x14ac:dyDescent="0.35">
      <c r="A346" s="55"/>
      <c r="B346" s="5"/>
      <c r="C346" s="5"/>
    </row>
    <row r="347" spans="1:3" x14ac:dyDescent="0.35">
      <c r="A347" s="55"/>
      <c r="B347" s="5"/>
      <c r="C347" s="5"/>
    </row>
    <row r="348" spans="1:3" x14ac:dyDescent="0.35">
      <c r="A348" s="55"/>
      <c r="B348" s="5"/>
      <c r="C348" s="5"/>
    </row>
    <row r="349" spans="1:3" x14ac:dyDescent="0.35">
      <c r="A349" s="55"/>
      <c r="B349" s="5"/>
      <c r="C349" s="5"/>
    </row>
    <row r="350" spans="1:3" x14ac:dyDescent="0.35">
      <c r="A350" s="55"/>
      <c r="B350" s="5"/>
      <c r="C350" s="5"/>
    </row>
    <row r="351" spans="1:3" x14ac:dyDescent="0.35">
      <c r="A351" s="55"/>
      <c r="B351" s="5"/>
      <c r="C351" s="5"/>
    </row>
    <row r="352" spans="1:3" x14ac:dyDescent="0.35">
      <c r="A352" s="55"/>
      <c r="B352" s="5"/>
      <c r="C352" s="5"/>
    </row>
    <row r="353" spans="1:3" x14ac:dyDescent="0.35">
      <c r="A353" s="55"/>
      <c r="B353" s="5"/>
      <c r="C353" s="5"/>
    </row>
    <row r="354" spans="1:3" x14ac:dyDescent="0.35">
      <c r="A354" s="55"/>
      <c r="B354" s="5"/>
      <c r="C354" s="5"/>
    </row>
    <row r="355" spans="1:3" x14ac:dyDescent="0.35">
      <c r="A355" s="55"/>
      <c r="B355" s="5"/>
      <c r="C355" s="5"/>
    </row>
    <row r="356" spans="1:3" x14ac:dyDescent="0.35">
      <c r="A356" s="55"/>
      <c r="B356" s="5"/>
      <c r="C356" s="5"/>
    </row>
    <row r="357" spans="1:3" x14ac:dyDescent="0.35">
      <c r="A357" s="55"/>
      <c r="B357" s="5"/>
      <c r="C357" s="5"/>
    </row>
    <row r="358" spans="1:3" x14ac:dyDescent="0.35">
      <c r="A358" s="55"/>
      <c r="B358" s="5"/>
      <c r="C358" s="5"/>
    </row>
    <row r="359" spans="1:3" x14ac:dyDescent="0.35">
      <c r="A359" s="55"/>
      <c r="B359" s="5"/>
      <c r="C359" s="5"/>
    </row>
    <row r="360" spans="1:3" x14ac:dyDescent="0.35">
      <c r="A360" s="55"/>
      <c r="B360" s="5"/>
      <c r="C360" s="5"/>
    </row>
    <row r="361" spans="1:3" x14ac:dyDescent="0.35">
      <c r="A361" s="55"/>
      <c r="B361" s="5"/>
      <c r="C361" s="5"/>
    </row>
    <row r="362" spans="1:3" x14ac:dyDescent="0.35">
      <c r="A362" s="55"/>
      <c r="B362" s="5"/>
      <c r="C362" s="5"/>
    </row>
    <row r="363" spans="1:3" x14ac:dyDescent="0.35">
      <c r="A363" s="55"/>
      <c r="B363" s="5"/>
      <c r="C363" s="5"/>
    </row>
    <row r="364" spans="1:3" x14ac:dyDescent="0.35">
      <c r="A364" s="55"/>
      <c r="B364" s="5"/>
      <c r="C364" s="5"/>
    </row>
    <row r="365" spans="1:3" x14ac:dyDescent="0.35">
      <c r="A365" s="55"/>
      <c r="B365" s="5"/>
      <c r="C365" s="5"/>
    </row>
    <row r="366" spans="1:3" x14ac:dyDescent="0.35">
      <c r="A366" s="55"/>
      <c r="B366" s="5"/>
      <c r="C366" s="5"/>
    </row>
    <row r="367" spans="1:3" x14ac:dyDescent="0.35">
      <c r="A367" s="55"/>
      <c r="B367" s="5"/>
      <c r="C367" s="5"/>
    </row>
    <row r="368" spans="1:3" x14ac:dyDescent="0.35">
      <c r="A368" s="55"/>
      <c r="B368" s="5"/>
      <c r="C368" s="5"/>
    </row>
    <row r="369" spans="1:3" x14ac:dyDescent="0.35">
      <c r="A369" s="55"/>
      <c r="B369" s="5"/>
      <c r="C369" s="5"/>
    </row>
    <row r="370" spans="1:3" x14ac:dyDescent="0.35">
      <c r="A370" s="55"/>
      <c r="B370" s="5"/>
      <c r="C370" s="5"/>
    </row>
    <row r="371" spans="1:3" x14ac:dyDescent="0.35">
      <c r="A371" s="55"/>
      <c r="B371" s="5"/>
      <c r="C371" s="5"/>
    </row>
    <row r="372" spans="1:3" x14ac:dyDescent="0.35">
      <c r="A372" s="55"/>
      <c r="B372" s="5"/>
      <c r="C372" s="5"/>
    </row>
    <row r="373" spans="1:3" x14ac:dyDescent="0.35">
      <c r="A373" s="55"/>
      <c r="B373" s="5"/>
      <c r="C373" s="5"/>
    </row>
    <row r="374" spans="1:3" x14ac:dyDescent="0.35">
      <c r="A374" s="55"/>
      <c r="B374" s="5"/>
      <c r="C374" s="5"/>
    </row>
    <row r="375" spans="1:3" x14ac:dyDescent="0.35">
      <c r="A375" s="55"/>
      <c r="B375" s="5"/>
      <c r="C375" s="5"/>
    </row>
    <row r="376" spans="1:3" x14ac:dyDescent="0.35">
      <c r="A376" s="55"/>
      <c r="B376" s="5"/>
      <c r="C376" s="5"/>
    </row>
    <row r="377" spans="1:3" x14ac:dyDescent="0.35">
      <c r="A377" s="55"/>
      <c r="B377" s="5"/>
      <c r="C377" s="5"/>
    </row>
    <row r="378" spans="1:3" x14ac:dyDescent="0.35">
      <c r="A378" s="55"/>
      <c r="B378" s="5"/>
      <c r="C378" s="5"/>
    </row>
    <row r="379" spans="1:3" x14ac:dyDescent="0.35">
      <c r="A379" s="55"/>
      <c r="B379" s="5"/>
      <c r="C379" s="5"/>
    </row>
    <row r="380" spans="1:3" x14ac:dyDescent="0.35">
      <c r="A380" s="55"/>
      <c r="B380" s="5"/>
      <c r="C380" s="5"/>
    </row>
    <row r="381" spans="1:3" x14ac:dyDescent="0.35">
      <c r="A381" s="55"/>
      <c r="B381" s="5"/>
      <c r="C381" s="5"/>
    </row>
    <row r="382" spans="1:3" x14ac:dyDescent="0.35">
      <c r="A382" s="55"/>
      <c r="B382" s="5"/>
      <c r="C382" s="5"/>
    </row>
    <row r="383" spans="1:3" x14ac:dyDescent="0.35">
      <c r="A383" s="55"/>
      <c r="B383" s="5"/>
      <c r="C383" s="5"/>
    </row>
    <row r="384" spans="1:3" x14ac:dyDescent="0.35">
      <c r="A384" s="55"/>
      <c r="B384" s="5"/>
      <c r="C384" s="5"/>
    </row>
    <row r="385" spans="1:3" x14ac:dyDescent="0.35">
      <c r="A385" s="55"/>
      <c r="B385" s="5"/>
      <c r="C385" s="5"/>
    </row>
    <row r="386" spans="1:3" x14ac:dyDescent="0.35">
      <c r="A386" s="55"/>
      <c r="B386" s="5"/>
      <c r="C386" s="5"/>
    </row>
    <row r="387" spans="1:3" x14ac:dyDescent="0.35">
      <c r="A387" s="55"/>
      <c r="B387" s="5"/>
      <c r="C387" s="5"/>
    </row>
    <row r="388" spans="1:3" x14ac:dyDescent="0.35">
      <c r="A388" s="55"/>
      <c r="B388" s="5"/>
      <c r="C388" s="5"/>
    </row>
    <row r="389" spans="1:3" x14ac:dyDescent="0.35">
      <c r="A389" s="55"/>
      <c r="B389" s="5"/>
      <c r="C389" s="5"/>
    </row>
    <row r="390" spans="1:3" x14ac:dyDescent="0.35">
      <c r="A390" s="55"/>
      <c r="B390" s="5"/>
      <c r="C390" s="5"/>
    </row>
    <row r="391" spans="1:3" x14ac:dyDescent="0.35">
      <c r="A391" s="55"/>
      <c r="B391" s="5"/>
      <c r="C391" s="5"/>
    </row>
    <row r="392" spans="1:3" x14ac:dyDescent="0.35">
      <c r="A392" s="55"/>
      <c r="B392" s="5"/>
      <c r="C392" s="5"/>
    </row>
    <row r="393" spans="1:3" x14ac:dyDescent="0.35">
      <c r="A393" s="55"/>
      <c r="B393" s="5"/>
      <c r="C393" s="5"/>
    </row>
    <row r="394" spans="1:3" x14ac:dyDescent="0.35">
      <c r="A394" s="55"/>
      <c r="B394" s="5"/>
      <c r="C394" s="5"/>
    </row>
    <row r="395" spans="1:3" x14ac:dyDescent="0.35">
      <c r="A395" s="55"/>
      <c r="B395" s="5"/>
      <c r="C395" s="5"/>
    </row>
    <row r="396" spans="1:3" x14ac:dyDescent="0.35">
      <c r="A396" s="55"/>
      <c r="B396" s="5"/>
      <c r="C396" s="5"/>
    </row>
    <row r="397" spans="1:3" x14ac:dyDescent="0.35">
      <c r="A397" s="55"/>
      <c r="B397" s="5"/>
      <c r="C397" s="5"/>
    </row>
    <row r="398" spans="1:3" x14ac:dyDescent="0.35">
      <c r="A398" s="55"/>
      <c r="B398" s="5"/>
      <c r="C398" s="5"/>
    </row>
    <row r="399" spans="1:3" x14ac:dyDescent="0.35">
      <c r="A399" s="55"/>
      <c r="B399" s="5"/>
      <c r="C399" s="5"/>
    </row>
    <row r="400" spans="1:3" x14ac:dyDescent="0.35">
      <c r="A400" s="55"/>
      <c r="B400" s="5"/>
      <c r="C400" s="5"/>
    </row>
    <row r="401" spans="1:3" x14ac:dyDescent="0.35">
      <c r="A401" s="55"/>
      <c r="B401" s="5"/>
      <c r="C401" s="5"/>
    </row>
    <row r="402" spans="1:3" x14ac:dyDescent="0.35">
      <c r="A402" s="55"/>
      <c r="B402" s="5"/>
      <c r="C402" s="5"/>
    </row>
    <row r="403" spans="1:3" x14ac:dyDescent="0.35">
      <c r="A403" s="55"/>
      <c r="B403" s="5"/>
      <c r="C403" s="5"/>
    </row>
    <row r="404" spans="1:3" x14ac:dyDescent="0.35">
      <c r="A404" s="55"/>
      <c r="B404" s="5"/>
      <c r="C404" s="5"/>
    </row>
    <row r="405" spans="1:3" x14ac:dyDescent="0.35">
      <c r="A405" s="55"/>
      <c r="B405" s="5"/>
      <c r="C405" s="5"/>
    </row>
    <row r="406" spans="1:3" x14ac:dyDescent="0.35">
      <c r="A406" s="55"/>
      <c r="B406" s="5"/>
      <c r="C406" s="5"/>
    </row>
    <row r="407" spans="1:3" x14ac:dyDescent="0.35">
      <c r="A407" s="55"/>
      <c r="B407" s="5"/>
      <c r="C407" s="5"/>
    </row>
    <row r="408" spans="1:3" x14ac:dyDescent="0.35">
      <c r="A408" s="55"/>
      <c r="B408" s="5"/>
      <c r="C408" s="5"/>
    </row>
    <row r="409" spans="1:3" x14ac:dyDescent="0.35">
      <c r="A409" s="55"/>
      <c r="B409" s="5"/>
      <c r="C409" s="5"/>
    </row>
    <row r="410" spans="1:3" x14ac:dyDescent="0.35">
      <c r="A410" s="55"/>
      <c r="B410" s="5"/>
      <c r="C410" s="5"/>
    </row>
    <row r="411" spans="1:3" x14ac:dyDescent="0.35">
      <c r="A411" s="55"/>
      <c r="B411" s="5"/>
      <c r="C411" s="5"/>
    </row>
    <row r="412" spans="1:3" x14ac:dyDescent="0.35">
      <c r="A412" s="55"/>
      <c r="B412" s="5"/>
      <c r="C412" s="5"/>
    </row>
    <row r="413" spans="1:3" x14ac:dyDescent="0.35">
      <c r="A413" s="55"/>
      <c r="B413" s="5"/>
      <c r="C413" s="5"/>
    </row>
    <row r="414" spans="1:3" x14ac:dyDescent="0.35">
      <c r="A414" s="55"/>
      <c r="B414" s="5"/>
      <c r="C414" s="5"/>
    </row>
    <row r="415" spans="1:3" x14ac:dyDescent="0.35">
      <c r="A415" s="55"/>
      <c r="B415" s="5"/>
      <c r="C415" s="5"/>
    </row>
    <row r="416" spans="1:3" x14ac:dyDescent="0.35">
      <c r="A416" s="55"/>
      <c r="B416" s="5"/>
      <c r="C416" s="5"/>
    </row>
    <row r="417" spans="1:3" x14ac:dyDescent="0.35">
      <c r="A417" s="55"/>
      <c r="B417" s="5"/>
      <c r="C417" s="5"/>
    </row>
    <row r="418" spans="1:3" x14ac:dyDescent="0.35">
      <c r="A418" s="55"/>
      <c r="B418" s="5"/>
      <c r="C418" s="5"/>
    </row>
    <row r="419" spans="1:3" x14ac:dyDescent="0.35">
      <c r="A419" s="55"/>
      <c r="B419" s="5"/>
      <c r="C419" s="5"/>
    </row>
    <row r="420" spans="1:3" x14ac:dyDescent="0.35">
      <c r="A420" s="55"/>
      <c r="B420" s="5"/>
      <c r="C420" s="5"/>
    </row>
    <row r="421" spans="1:3" x14ac:dyDescent="0.35">
      <c r="A421" s="55"/>
      <c r="B421" s="5"/>
      <c r="C421" s="5"/>
    </row>
    <row r="422" spans="1:3" x14ac:dyDescent="0.35">
      <c r="A422" s="55"/>
      <c r="B422" s="5"/>
      <c r="C422" s="5"/>
    </row>
    <row r="423" spans="1:3" x14ac:dyDescent="0.35">
      <c r="A423" s="55"/>
      <c r="B423" s="5"/>
      <c r="C423" s="5"/>
    </row>
    <row r="424" spans="1:3" x14ac:dyDescent="0.35">
      <c r="A424" s="55"/>
      <c r="B424" s="5"/>
      <c r="C424" s="5"/>
    </row>
    <row r="425" spans="1:3" x14ac:dyDescent="0.35">
      <c r="A425" s="55"/>
      <c r="B425" s="5"/>
      <c r="C425" s="5"/>
    </row>
    <row r="426" spans="1:3" x14ac:dyDescent="0.35">
      <c r="A426" s="55"/>
      <c r="B426" s="5"/>
      <c r="C426" s="5"/>
    </row>
    <row r="427" spans="1:3" x14ac:dyDescent="0.35">
      <c r="A427" s="55"/>
      <c r="B427" s="5"/>
      <c r="C427" s="5"/>
    </row>
    <row r="428" spans="1:3" x14ac:dyDescent="0.35">
      <c r="A428" s="55"/>
      <c r="B428" s="5"/>
      <c r="C428" s="5"/>
    </row>
    <row r="429" spans="1:3" x14ac:dyDescent="0.35">
      <c r="A429" s="55"/>
      <c r="B429" s="5"/>
      <c r="C429" s="5"/>
    </row>
    <row r="430" spans="1:3" x14ac:dyDescent="0.35">
      <c r="A430" s="55"/>
      <c r="B430" s="5"/>
      <c r="C430" s="5"/>
    </row>
    <row r="431" spans="1:3" x14ac:dyDescent="0.35">
      <c r="A431" s="55"/>
      <c r="B431" s="5"/>
      <c r="C431" s="5"/>
    </row>
    <row r="432" spans="1:3" x14ac:dyDescent="0.35">
      <c r="A432" s="55"/>
      <c r="B432" s="5"/>
      <c r="C432" s="5"/>
    </row>
    <row r="433" spans="1:3" x14ac:dyDescent="0.35">
      <c r="A433" s="55"/>
      <c r="B433" s="5"/>
      <c r="C433" s="5"/>
    </row>
    <row r="434" spans="1:3" x14ac:dyDescent="0.35">
      <c r="A434" s="55"/>
      <c r="B434" s="5"/>
      <c r="C434" s="5"/>
    </row>
    <row r="435" spans="1:3" x14ac:dyDescent="0.35">
      <c r="A435" s="55"/>
      <c r="B435" s="5"/>
      <c r="C435" s="5"/>
    </row>
    <row r="436" spans="1:3" x14ac:dyDescent="0.35">
      <c r="A436" s="55"/>
      <c r="B436" s="5"/>
      <c r="C436" s="5"/>
    </row>
    <row r="437" spans="1:3" x14ac:dyDescent="0.35">
      <c r="A437" s="55"/>
      <c r="B437" s="5"/>
      <c r="C437" s="5"/>
    </row>
    <row r="438" spans="1:3" x14ac:dyDescent="0.35">
      <c r="A438" s="55"/>
      <c r="B438" s="5"/>
      <c r="C438" s="5"/>
    </row>
    <row r="439" spans="1:3" x14ac:dyDescent="0.35">
      <c r="A439" s="55"/>
      <c r="B439" s="5"/>
      <c r="C439" s="5"/>
    </row>
    <row r="440" spans="1:3" x14ac:dyDescent="0.35">
      <c r="A440" s="55"/>
      <c r="B440" s="5"/>
      <c r="C440" s="5"/>
    </row>
    <row r="441" spans="1:3" x14ac:dyDescent="0.35">
      <c r="A441" s="55"/>
      <c r="B441" s="5"/>
      <c r="C441" s="5"/>
    </row>
    <row r="442" spans="1:3" x14ac:dyDescent="0.35">
      <c r="A442" s="55"/>
      <c r="B442" s="5"/>
      <c r="C442" s="5"/>
    </row>
    <row r="443" spans="1:3" x14ac:dyDescent="0.35">
      <c r="A443" s="55"/>
      <c r="B443" s="5"/>
      <c r="C443" s="5"/>
    </row>
    <row r="444" spans="1:3" x14ac:dyDescent="0.35">
      <c r="A444" s="55"/>
      <c r="B444" s="5"/>
      <c r="C444" s="5"/>
    </row>
    <row r="445" spans="1:3" x14ac:dyDescent="0.35">
      <c r="A445" s="55"/>
      <c r="B445" s="5"/>
      <c r="C445" s="5"/>
    </row>
    <row r="446" spans="1:3" x14ac:dyDescent="0.35">
      <c r="A446" s="55"/>
      <c r="B446" s="5"/>
      <c r="C446" s="5"/>
    </row>
    <row r="447" spans="1:3" x14ac:dyDescent="0.35">
      <c r="A447" s="55"/>
      <c r="B447" s="5"/>
      <c r="C447" s="5"/>
    </row>
    <row r="448" spans="1:3" x14ac:dyDescent="0.35">
      <c r="A448" s="55"/>
      <c r="B448" s="5"/>
      <c r="C448" s="5"/>
    </row>
    <row r="449" spans="1:3" x14ac:dyDescent="0.35">
      <c r="A449" s="55"/>
      <c r="B449" s="5"/>
      <c r="C449" s="5"/>
    </row>
    <row r="450" spans="1:3" x14ac:dyDescent="0.35">
      <c r="A450" s="55"/>
      <c r="B450" s="5"/>
      <c r="C450" s="5"/>
    </row>
    <row r="451" spans="1:3" x14ac:dyDescent="0.35">
      <c r="A451" s="55"/>
      <c r="B451" s="5"/>
      <c r="C451" s="5"/>
    </row>
    <row r="452" spans="1:3" x14ac:dyDescent="0.35">
      <c r="A452" s="55"/>
      <c r="B452" s="5"/>
      <c r="C452" s="5"/>
    </row>
    <row r="453" spans="1:3" x14ac:dyDescent="0.35">
      <c r="A453" s="55"/>
      <c r="B453" s="5"/>
      <c r="C453" s="5"/>
    </row>
    <row r="454" spans="1:3" x14ac:dyDescent="0.35">
      <c r="A454" s="55"/>
      <c r="B454" s="5"/>
      <c r="C454" s="5"/>
    </row>
    <row r="455" spans="1:3" x14ac:dyDescent="0.35">
      <c r="A455" s="55"/>
      <c r="B455" s="5"/>
      <c r="C455" s="5"/>
    </row>
    <row r="456" spans="1:3" x14ac:dyDescent="0.35">
      <c r="A456" s="55"/>
      <c r="B456" s="5"/>
      <c r="C456" s="5"/>
    </row>
    <row r="457" spans="1:3" x14ac:dyDescent="0.35">
      <c r="A457" s="55"/>
      <c r="B457" s="5"/>
      <c r="C457" s="5"/>
    </row>
    <row r="458" spans="1:3" x14ac:dyDescent="0.35">
      <c r="A458" s="55"/>
      <c r="B458" s="5"/>
      <c r="C458" s="5"/>
    </row>
    <row r="459" spans="1:3" x14ac:dyDescent="0.35">
      <c r="A459" s="55"/>
      <c r="B459" s="5"/>
      <c r="C459" s="5"/>
    </row>
    <row r="460" spans="1:3" x14ac:dyDescent="0.35">
      <c r="A460" s="55"/>
      <c r="B460" s="5"/>
      <c r="C460" s="5"/>
    </row>
    <row r="461" spans="1:3" x14ac:dyDescent="0.35">
      <c r="A461" s="55"/>
      <c r="B461" s="5"/>
      <c r="C461" s="5"/>
    </row>
    <row r="462" spans="1:3" x14ac:dyDescent="0.35">
      <c r="A462" s="55"/>
      <c r="B462" s="5"/>
      <c r="C462" s="5"/>
    </row>
    <row r="463" spans="1:3" x14ac:dyDescent="0.35">
      <c r="A463" s="55"/>
      <c r="B463" s="5"/>
      <c r="C463" s="5"/>
    </row>
    <row r="464" spans="1:3" x14ac:dyDescent="0.35">
      <c r="A464" s="55"/>
      <c r="B464" s="5"/>
      <c r="C464" s="5"/>
    </row>
    <row r="465" spans="1:3" x14ac:dyDescent="0.35">
      <c r="A465" s="55"/>
      <c r="B465" s="5"/>
      <c r="C465" s="5"/>
    </row>
    <row r="466" spans="1:3" x14ac:dyDescent="0.35">
      <c r="A466" s="55"/>
      <c r="B466" s="5"/>
      <c r="C466" s="5"/>
    </row>
    <row r="467" spans="1:3" x14ac:dyDescent="0.35">
      <c r="A467" s="55"/>
      <c r="B467" s="5"/>
      <c r="C467" s="5"/>
    </row>
    <row r="468" spans="1:3" x14ac:dyDescent="0.35">
      <c r="A468" s="55"/>
      <c r="B468" s="5"/>
      <c r="C468" s="5"/>
    </row>
    <row r="469" spans="1:3" x14ac:dyDescent="0.35">
      <c r="A469" s="55"/>
      <c r="B469" s="5"/>
      <c r="C469" s="5"/>
    </row>
    <row r="470" spans="1:3" x14ac:dyDescent="0.35">
      <c r="A470" s="55"/>
      <c r="B470" s="5"/>
      <c r="C470" s="5"/>
    </row>
    <row r="471" spans="1:3" x14ac:dyDescent="0.35">
      <c r="A471" s="55"/>
      <c r="B471" s="5"/>
      <c r="C471" s="5"/>
    </row>
    <row r="472" spans="1:3" x14ac:dyDescent="0.35">
      <c r="A472" s="55"/>
      <c r="B472" s="5"/>
      <c r="C472" s="5"/>
    </row>
    <row r="473" spans="1:3" x14ac:dyDescent="0.35">
      <c r="A473" s="55"/>
      <c r="B473" s="5"/>
      <c r="C473" s="5"/>
    </row>
    <row r="474" spans="1:3" x14ac:dyDescent="0.35">
      <c r="A474" s="55"/>
      <c r="B474" s="5"/>
      <c r="C474" s="5"/>
    </row>
    <row r="475" spans="1:3" x14ac:dyDescent="0.35">
      <c r="A475" s="55"/>
      <c r="B475" s="5"/>
      <c r="C475" s="5"/>
    </row>
    <row r="476" spans="1:3" x14ac:dyDescent="0.35">
      <c r="A476" s="55"/>
      <c r="B476" s="5"/>
      <c r="C476" s="5"/>
    </row>
    <row r="477" spans="1:3" x14ac:dyDescent="0.35">
      <c r="A477" s="55"/>
      <c r="B477" s="5"/>
      <c r="C477" s="5"/>
    </row>
    <row r="478" spans="1:3" x14ac:dyDescent="0.35">
      <c r="A478" s="55"/>
      <c r="B478" s="5"/>
      <c r="C478" s="5"/>
    </row>
    <row r="479" spans="1:3" x14ac:dyDescent="0.35">
      <c r="A479" s="55"/>
      <c r="B479" s="5"/>
      <c r="C479" s="5"/>
    </row>
    <row r="480" spans="1:3" x14ac:dyDescent="0.35">
      <c r="A480" s="55"/>
      <c r="B480" s="5"/>
      <c r="C480" s="5"/>
    </row>
    <row r="481" spans="1:3" x14ac:dyDescent="0.35">
      <c r="A481" s="55"/>
      <c r="B481" s="5"/>
      <c r="C481" s="5"/>
    </row>
    <row r="482" spans="1:3" x14ac:dyDescent="0.35">
      <c r="A482" s="55"/>
      <c r="B482" s="5"/>
      <c r="C482" s="5"/>
    </row>
    <row r="483" spans="1:3" x14ac:dyDescent="0.35">
      <c r="A483" s="55"/>
      <c r="B483" s="5"/>
      <c r="C483" s="5"/>
    </row>
    <row r="484" spans="1:3" x14ac:dyDescent="0.35">
      <c r="A484" s="55"/>
      <c r="B484" s="5"/>
      <c r="C484" s="5"/>
    </row>
    <row r="485" spans="1:3" x14ac:dyDescent="0.35">
      <c r="A485" s="55"/>
      <c r="B485" s="5"/>
      <c r="C485" s="5"/>
    </row>
    <row r="486" spans="1:3" x14ac:dyDescent="0.35">
      <c r="A486" s="55"/>
      <c r="B486" s="5"/>
      <c r="C486" s="5"/>
    </row>
    <row r="487" spans="1:3" x14ac:dyDescent="0.35">
      <c r="A487" s="55"/>
      <c r="B487" s="5"/>
      <c r="C487" s="5"/>
    </row>
    <row r="488" spans="1:3" x14ac:dyDescent="0.35">
      <c r="A488" s="55"/>
      <c r="B488" s="5"/>
      <c r="C488" s="5"/>
    </row>
    <row r="489" spans="1:3" x14ac:dyDescent="0.35">
      <c r="A489" s="55"/>
      <c r="B489" s="5"/>
      <c r="C489" s="5"/>
    </row>
    <row r="490" spans="1:3" x14ac:dyDescent="0.35">
      <c r="A490" s="55"/>
      <c r="B490" s="5"/>
      <c r="C490" s="5"/>
    </row>
    <row r="491" spans="1:3" x14ac:dyDescent="0.35">
      <c r="A491" s="55"/>
      <c r="B491" s="5"/>
      <c r="C491" s="5"/>
    </row>
    <row r="492" spans="1:3" x14ac:dyDescent="0.35">
      <c r="A492" s="55"/>
      <c r="B492" s="5"/>
      <c r="C492" s="5"/>
    </row>
    <row r="493" spans="1:3" x14ac:dyDescent="0.35">
      <c r="A493" s="55"/>
      <c r="B493" s="5"/>
      <c r="C493" s="5"/>
    </row>
    <row r="494" spans="1:3" x14ac:dyDescent="0.35">
      <c r="A494" s="55"/>
      <c r="B494" s="5"/>
      <c r="C494" s="5"/>
    </row>
    <row r="495" spans="1:3" x14ac:dyDescent="0.35">
      <c r="A495" s="55"/>
      <c r="B495" s="5"/>
      <c r="C495" s="5"/>
    </row>
    <row r="496" spans="1:3" x14ac:dyDescent="0.35">
      <c r="A496" s="55"/>
      <c r="B496" s="5"/>
      <c r="C496" s="5"/>
    </row>
    <row r="497" spans="1:3" x14ac:dyDescent="0.35">
      <c r="A497" s="55"/>
      <c r="B497" s="5"/>
      <c r="C497" s="5"/>
    </row>
    <row r="498" spans="1:3" x14ac:dyDescent="0.35">
      <c r="A498" s="55"/>
      <c r="B498" s="5"/>
      <c r="C498" s="5"/>
    </row>
    <row r="499" spans="1:3" x14ac:dyDescent="0.35">
      <c r="A499" s="55"/>
      <c r="B499" s="5"/>
      <c r="C499" s="5"/>
    </row>
    <row r="500" spans="1:3" x14ac:dyDescent="0.35">
      <c r="A500" s="55"/>
      <c r="B500" s="5"/>
      <c r="C500" s="5"/>
    </row>
    <row r="501" spans="1:3" x14ac:dyDescent="0.35">
      <c r="A501" s="55"/>
      <c r="B501" s="5"/>
      <c r="C501" s="5"/>
    </row>
    <row r="502" spans="1:3" x14ac:dyDescent="0.35">
      <c r="A502" s="55"/>
      <c r="B502" s="5"/>
      <c r="C502" s="5"/>
    </row>
    <row r="503" spans="1:3" x14ac:dyDescent="0.35">
      <c r="A503" s="55"/>
      <c r="B503" s="5"/>
      <c r="C503" s="5"/>
    </row>
    <row r="504" spans="1:3" x14ac:dyDescent="0.35">
      <c r="A504" s="55"/>
      <c r="B504" s="5"/>
      <c r="C504" s="5"/>
    </row>
    <row r="505" spans="1:3" x14ac:dyDescent="0.35">
      <c r="A505" s="55"/>
      <c r="B505" s="5"/>
      <c r="C505" s="5"/>
    </row>
    <row r="506" spans="1:3" x14ac:dyDescent="0.35">
      <c r="A506" s="55"/>
      <c r="B506" s="5"/>
      <c r="C506" s="5"/>
    </row>
    <row r="507" spans="1:3" x14ac:dyDescent="0.35">
      <c r="A507" s="55"/>
      <c r="B507" s="5"/>
      <c r="C507" s="5"/>
    </row>
    <row r="508" spans="1:3" x14ac:dyDescent="0.35">
      <c r="A508" s="55"/>
      <c r="B508" s="5"/>
      <c r="C508" s="5"/>
    </row>
    <row r="509" spans="1:3" x14ac:dyDescent="0.35">
      <c r="A509" s="55"/>
      <c r="B509" s="5"/>
      <c r="C509" s="5"/>
    </row>
    <row r="510" spans="1:3" x14ac:dyDescent="0.35">
      <c r="A510" s="55"/>
      <c r="B510" s="5"/>
      <c r="C510" s="5"/>
    </row>
    <row r="511" spans="1:3" x14ac:dyDescent="0.35">
      <c r="A511" s="55"/>
      <c r="B511" s="5"/>
      <c r="C511" s="5"/>
    </row>
    <row r="512" spans="1:3" x14ac:dyDescent="0.35">
      <c r="A512" s="55"/>
      <c r="B512" s="5"/>
      <c r="C512" s="5"/>
    </row>
    <row r="513" spans="1:3" x14ac:dyDescent="0.35">
      <c r="A513" s="55"/>
      <c r="B513" s="5"/>
      <c r="C513" s="5"/>
    </row>
    <row r="514" spans="1:3" x14ac:dyDescent="0.35">
      <c r="A514" s="55"/>
      <c r="B514" s="5"/>
      <c r="C514" s="5"/>
    </row>
    <row r="515" spans="1:3" x14ac:dyDescent="0.35">
      <c r="A515" s="55"/>
      <c r="B515" s="5"/>
      <c r="C515" s="5"/>
    </row>
    <row r="516" spans="1:3" x14ac:dyDescent="0.35">
      <c r="A516" s="55"/>
      <c r="B516" s="5"/>
      <c r="C516" s="5"/>
    </row>
    <row r="517" spans="1:3" x14ac:dyDescent="0.35">
      <c r="A517" s="55"/>
      <c r="B517" s="5"/>
      <c r="C517" s="5"/>
    </row>
    <row r="518" spans="1:3" x14ac:dyDescent="0.35">
      <c r="A518" s="55"/>
      <c r="B518" s="5"/>
      <c r="C518" s="5"/>
    </row>
    <row r="519" spans="1:3" x14ac:dyDescent="0.35">
      <c r="A519" s="55"/>
      <c r="B519" s="5"/>
      <c r="C519" s="5"/>
    </row>
    <row r="520" spans="1:3" x14ac:dyDescent="0.35">
      <c r="A520" s="55"/>
      <c r="B520" s="5"/>
      <c r="C520" s="5"/>
    </row>
    <row r="521" spans="1:3" x14ac:dyDescent="0.35">
      <c r="A521" s="55"/>
      <c r="B521" s="5"/>
      <c r="C521" s="5"/>
    </row>
    <row r="522" spans="1:3" x14ac:dyDescent="0.35">
      <c r="A522" s="55"/>
      <c r="B522" s="5"/>
      <c r="C522" s="5"/>
    </row>
    <row r="523" spans="1:3" x14ac:dyDescent="0.35">
      <c r="A523" s="55"/>
      <c r="B523" s="5"/>
      <c r="C523" s="5"/>
    </row>
    <row r="524" spans="1:3" x14ac:dyDescent="0.35">
      <c r="A524" s="55"/>
      <c r="B524" s="5"/>
      <c r="C524" s="5"/>
    </row>
    <row r="525" spans="1:3" x14ac:dyDescent="0.35">
      <c r="A525" s="55"/>
      <c r="B525" s="5"/>
      <c r="C525" s="5"/>
    </row>
    <row r="526" spans="1:3" x14ac:dyDescent="0.35">
      <c r="A526" s="55"/>
      <c r="B526" s="5"/>
      <c r="C526" s="5"/>
    </row>
    <row r="527" spans="1:3" x14ac:dyDescent="0.35">
      <c r="A527" s="55"/>
      <c r="B527" s="5"/>
      <c r="C527" s="5"/>
    </row>
    <row r="528" spans="1:3" x14ac:dyDescent="0.35">
      <c r="A528" s="55"/>
      <c r="B528" s="5"/>
      <c r="C528" s="5"/>
    </row>
    <row r="529" spans="1:3" x14ac:dyDescent="0.35">
      <c r="A529" s="55"/>
      <c r="B529" s="5"/>
      <c r="C529" s="5"/>
    </row>
    <row r="530" spans="1:3" x14ac:dyDescent="0.35">
      <c r="A530" s="55"/>
      <c r="B530" s="5"/>
      <c r="C530" s="5"/>
    </row>
    <row r="531" spans="1:3" x14ac:dyDescent="0.35">
      <c r="A531" s="55"/>
      <c r="B531" s="5"/>
      <c r="C531" s="5"/>
    </row>
    <row r="532" spans="1:3" x14ac:dyDescent="0.35">
      <c r="A532" s="55"/>
      <c r="B532" s="5"/>
      <c r="C532" s="5"/>
    </row>
    <row r="533" spans="1:3" x14ac:dyDescent="0.35">
      <c r="A533" s="55"/>
      <c r="B533" s="5"/>
      <c r="C533" s="5"/>
    </row>
    <row r="534" spans="1:3" x14ac:dyDescent="0.35">
      <c r="A534" s="55"/>
      <c r="B534" s="5"/>
      <c r="C534" s="5"/>
    </row>
    <row r="535" spans="1:3" x14ac:dyDescent="0.35">
      <c r="A535" s="55"/>
      <c r="B535" s="5"/>
      <c r="C535" s="5"/>
    </row>
    <row r="536" spans="1:3" x14ac:dyDescent="0.35">
      <c r="A536" s="55"/>
      <c r="B536" s="5"/>
      <c r="C536" s="5"/>
    </row>
    <row r="537" spans="1:3" x14ac:dyDescent="0.35">
      <c r="A537" s="55"/>
      <c r="B537" s="5"/>
      <c r="C537" s="5"/>
    </row>
    <row r="538" spans="1:3" x14ac:dyDescent="0.35">
      <c r="A538" s="55"/>
      <c r="B538" s="5"/>
      <c r="C538" s="5"/>
    </row>
    <row r="539" spans="1:3" x14ac:dyDescent="0.35">
      <c r="A539" s="55"/>
      <c r="B539" s="5"/>
      <c r="C539" s="5"/>
    </row>
    <row r="540" spans="1:3" x14ac:dyDescent="0.35">
      <c r="A540" s="55"/>
      <c r="B540" s="5"/>
      <c r="C540" s="5"/>
    </row>
    <row r="541" spans="1:3" x14ac:dyDescent="0.35">
      <c r="A541" s="55"/>
      <c r="B541" s="5"/>
      <c r="C541" s="5"/>
    </row>
    <row r="542" spans="1:3" x14ac:dyDescent="0.35">
      <c r="A542" s="55"/>
      <c r="B542" s="5"/>
      <c r="C542" s="5"/>
    </row>
    <row r="543" spans="1:3" x14ac:dyDescent="0.35">
      <c r="A543" s="55"/>
      <c r="B543" s="5"/>
      <c r="C543" s="5"/>
    </row>
    <row r="544" spans="1:3" x14ac:dyDescent="0.35">
      <c r="A544" s="55"/>
      <c r="B544" s="5"/>
      <c r="C544" s="5"/>
    </row>
    <row r="545" spans="1:3" x14ac:dyDescent="0.35">
      <c r="A545" s="55"/>
      <c r="B545" s="5"/>
      <c r="C545" s="5"/>
    </row>
    <row r="546" spans="1:3" x14ac:dyDescent="0.35">
      <c r="A546" s="55"/>
      <c r="B546" s="5"/>
      <c r="C546" s="5"/>
    </row>
    <row r="547" spans="1:3" x14ac:dyDescent="0.35">
      <c r="A547" s="55"/>
      <c r="B547" s="5"/>
      <c r="C547" s="5"/>
    </row>
    <row r="548" spans="1:3" x14ac:dyDescent="0.35">
      <c r="A548" s="55"/>
      <c r="B548" s="5"/>
      <c r="C548" s="5"/>
    </row>
    <row r="549" spans="1:3" x14ac:dyDescent="0.35">
      <c r="A549" s="55"/>
      <c r="B549" s="5"/>
      <c r="C549" s="5"/>
    </row>
    <row r="550" spans="1:3" x14ac:dyDescent="0.35">
      <c r="A550" s="55"/>
      <c r="B550" s="5"/>
      <c r="C550" s="5"/>
    </row>
    <row r="551" spans="1:3" x14ac:dyDescent="0.35">
      <c r="A551" s="55"/>
      <c r="B551" s="5"/>
      <c r="C551" s="5"/>
    </row>
    <row r="552" spans="1:3" x14ac:dyDescent="0.35">
      <c r="A552" s="55"/>
      <c r="B552" s="5"/>
      <c r="C552" s="5"/>
    </row>
    <row r="553" spans="1:3" x14ac:dyDescent="0.35">
      <c r="A553" s="55"/>
      <c r="B553" s="5"/>
      <c r="C553" s="5"/>
    </row>
    <row r="554" spans="1:3" x14ac:dyDescent="0.35">
      <c r="A554" s="55"/>
      <c r="B554" s="5"/>
      <c r="C554" s="5"/>
    </row>
    <row r="555" spans="1:3" x14ac:dyDescent="0.35">
      <c r="A555" s="55"/>
      <c r="B555" s="5"/>
      <c r="C555" s="5"/>
    </row>
    <row r="556" spans="1:3" x14ac:dyDescent="0.35">
      <c r="A556" s="55"/>
      <c r="B556" s="5"/>
      <c r="C556" s="5"/>
    </row>
    <row r="557" spans="1:3" x14ac:dyDescent="0.35">
      <c r="A557" s="55"/>
      <c r="B557" s="5"/>
      <c r="C557" s="5"/>
    </row>
    <row r="558" spans="1:3" x14ac:dyDescent="0.35">
      <c r="A558" s="55"/>
      <c r="B558" s="5"/>
      <c r="C558" s="5"/>
    </row>
    <row r="559" spans="1:3" x14ac:dyDescent="0.35">
      <c r="A559" s="55"/>
      <c r="B559" s="5"/>
      <c r="C559" s="5"/>
    </row>
    <row r="560" spans="1:3" x14ac:dyDescent="0.35">
      <c r="A560" s="55"/>
      <c r="B560" s="5"/>
      <c r="C560" s="5"/>
    </row>
    <row r="561" spans="1:3" x14ac:dyDescent="0.35">
      <c r="A561" s="55"/>
      <c r="B561" s="5"/>
      <c r="C561" s="5"/>
    </row>
    <row r="562" spans="1:3" x14ac:dyDescent="0.35">
      <c r="A562" s="55"/>
      <c r="B562" s="5"/>
      <c r="C562" s="5"/>
    </row>
    <row r="563" spans="1:3" x14ac:dyDescent="0.35">
      <c r="A563" s="55"/>
      <c r="B563" s="5"/>
      <c r="C563" s="5"/>
    </row>
    <row r="564" spans="1:3" x14ac:dyDescent="0.35">
      <c r="A564" s="55"/>
      <c r="B564" s="5"/>
      <c r="C564" s="5"/>
    </row>
    <row r="565" spans="1:3" x14ac:dyDescent="0.35">
      <c r="A565" s="55"/>
      <c r="B565" s="5"/>
      <c r="C565" s="5"/>
    </row>
    <row r="566" spans="1:3" x14ac:dyDescent="0.35">
      <c r="A566" s="55"/>
      <c r="B566" s="5"/>
      <c r="C566" s="5"/>
    </row>
    <row r="567" spans="1:3" x14ac:dyDescent="0.35">
      <c r="A567" s="55"/>
      <c r="B567" s="5"/>
      <c r="C567" s="5"/>
    </row>
    <row r="568" spans="1:3" x14ac:dyDescent="0.35">
      <c r="A568" s="55"/>
      <c r="B568" s="5"/>
      <c r="C568" s="5"/>
    </row>
    <row r="569" spans="1:3" x14ac:dyDescent="0.35">
      <c r="A569" s="55"/>
      <c r="B569" s="5"/>
      <c r="C569" s="5"/>
    </row>
    <row r="570" spans="1:3" x14ac:dyDescent="0.35">
      <c r="A570" s="55"/>
      <c r="B570" s="5"/>
      <c r="C570" s="5"/>
    </row>
    <row r="571" spans="1:3" x14ac:dyDescent="0.35">
      <c r="A571" s="55"/>
      <c r="B571" s="5"/>
      <c r="C571" s="5"/>
    </row>
    <row r="572" spans="1:3" x14ac:dyDescent="0.35">
      <c r="A572" s="55"/>
      <c r="B572" s="5"/>
      <c r="C572" s="5"/>
    </row>
    <row r="573" spans="1:3" x14ac:dyDescent="0.35">
      <c r="A573" s="55"/>
      <c r="B573" s="5"/>
      <c r="C573" s="5"/>
    </row>
    <row r="574" spans="1:3" x14ac:dyDescent="0.35">
      <c r="A574" s="55"/>
      <c r="B574" s="5"/>
      <c r="C574" s="5"/>
    </row>
    <row r="575" spans="1:3" x14ac:dyDescent="0.35">
      <c r="A575" s="55"/>
      <c r="B575" s="5"/>
      <c r="C575" s="5"/>
    </row>
    <row r="576" spans="1:3" x14ac:dyDescent="0.35">
      <c r="A576" s="55"/>
      <c r="B576" s="5"/>
      <c r="C576" s="5"/>
    </row>
    <row r="577" spans="1:3" x14ac:dyDescent="0.35">
      <c r="A577" s="55"/>
      <c r="B577" s="5"/>
      <c r="C577" s="5"/>
    </row>
    <row r="578" spans="1:3" x14ac:dyDescent="0.35">
      <c r="A578" s="55"/>
      <c r="B578" s="5"/>
      <c r="C578" s="5"/>
    </row>
    <row r="579" spans="1:3" x14ac:dyDescent="0.35">
      <c r="A579" s="55"/>
      <c r="B579" s="5"/>
      <c r="C579" s="5"/>
    </row>
    <row r="580" spans="1:3" x14ac:dyDescent="0.35">
      <c r="A580" s="55"/>
      <c r="B580" s="5"/>
      <c r="C580" s="5"/>
    </row>
    <row r="581" spans="1:3" x14ac:dyDescent="0.35">
      <c r="A581" s="55"/>
      <c r="B581" s="5"/>
      <c r="C581" s="5"/>
    </row>
    <row r="582" spans="1:3" x14ac:dyDescent="0.35">
      <c r="A582" s="55"/>
      <c r="B582" s="5"/>
      <c r="C582" s="5"/>
    </row>
    <row r="583" spans="1:3" x14ac:dyDescent="0.35">
      <c r="A583" s="55"/>
      <c r="B583" s="5"/>
      <c r="C583" s="5"/>
    </row>
    <row r="584" spans="1:3" x14ac:dyDescent="0.35">
      <c r="A584" s="55"/>
      <c r="B584" s="5"/>
      <c r="C584" s="5"/>
    </row>
    <row r="585" spans="1:3" x14ac:dyDescent="0.35">
      <c r="A585" s="55"/>
      <c r="B585" s="5"/>
      <c r="C585" s="5"/>
    </row>
    <row r="586" spans="1:3" x14ac:dyDescent="0.35">
      <c r="A586" s="55"/>
      <c r="B586" s="5"/>
      <c r="C586" s="5"/>
    </row>
    <row r="587" spans="1:3" x14ac:dyDescent="0.35">
      <c r="A587" s="55"/>
      <c r="B587" s="5"/>
      <c r="C587" s="5"/>
    </row>
    <row r="588" spans="1:3" x14ac:dyDescent="0.35">
      <c r="A588" s="55"/>
      <c r="B588" s="5"/>
      <c r="C588" s="5"/>
    </row>
    <row r="589" spans="1:3" x14ac:dyDescent="0.35">
      <c r="A589" s="55"/>
      <c r="B589" s="5"/>
      <c r="C589" s="5"/>
    </row>
    <row r="590" spans="1:3" x14ac:dyDescent="0.35">
      <c r="A590" s="55"/>
      <c r="B590" s="5"/>
      <c r="C590" s="5"/>
    </row>
    <row r="591" spans="1:3" x14ac:dyDescent="0.35">
      <c r="A591" s="55"/>
      <c r="B591" s="5"/>
      <c r="C591" s="5"/>
    </row>
    <row r="592" spans="1:3" x14ac:dyDescent="0.35">
      <c r="A592" s="55"/>
      <c r="B592" s="5"/>
      <c r="C592" s="5"/>
    </row>
    <row r="593" spans="1:3" x14ac:dyDescent="0.35">
      <c r="A593" s="55"/>
      <c r="B593" s="5"/>
      <c r="C593" s="5"/>
    </row>
    <row r="594" spans="1:3" x14ac:dyDescent="0.35">
      <c r="A594" s="55"/>
      <c r="B594" s="5"/>
      <c r="C594" s="5"/>
    </row>
    <row r="595" spans="1:3" x14ac:dyDescent="0.35">
      <c r="A595" s="55"/>
      <c r="B595" s="5"/>
      <c r="C595" s="5"/>
    </row>
    <row r="596" spans="1:3" x14ac:dyDescent="0.35">
      <c r="A596" s="55"/>
      <c r="B596" s="5"/>
      <c r="C596" s="5"/>
    </row>
    <row r="597" spans="1:3" x14ac:dyDescent="0.35">
      <c r="A597" s="55"/>
      <c r="B597" s="5"/>
      <c r="C597" s="5"/>
    </row>
    <row r="598" spans="1:3" x14ac:dyDescent="0.35">
      <c r="A598" s="55"/>
      <c r="B598" s="5"/>
      <c r="C598" s="5"/>
    </row>
    <row r="599" spans="1:3" x14ac:dyDescent="0.35">
      <c r="A599" s="55"/>
      <c r="B599" s="5"/>
      <c r="C599" s="5"/>
    </row>
    <row r="600" spans="1:3" x14ac:dyDescent="0.35">
      <c r="A600" s="55"/>
      <c r="B600" s="5"/>
      <c r="C600" s="5"/>
    </row>
    <row r="601" spans="1:3" x14ac:dyDescent="0.35">
      <c r="A601" s="55"/>
      <c r="B601" s="5"/>
      <c r="C601" s="5"/>
    </row>
    <row r="602" spans="1:3" x14ac:dyDescent="0.35">
      <c r="A602" s="55"/>
      <c r="B602" s="5"/>
      <c r="C602" s="5"/>
    </row>
    <row r="603" spans="1:3" x14ac:dyDescent="0.35">
      <c r="A603" s="55"/>
      <c r="B603" s="5"/>
      <c r="C603" s="5"/>
    </row>
    <row r="604" spans="1:3" x14ac:dyDescent="0.35">
      <c r="A604" s="55"/>
      <c r="B604" s="5"/>
      <c r="C604" s="5"/>
    </row>
    <row r="605" spans="1:3" x14ac:dyDescent="0.35">
      <c r="A605" s="55"/>
      <c r="B605" s="5"/>
      <c r="C605" s="5"/>
    </row>
    <row r="606" spans="1:3" x14ac:dyDescent="0.35">
      <c r="A606" s="55"/>
      <c r="B606" s="5"/>
      <c r="C606" s="5"/>
    </row>
    <row r="607" spans="1:3" x14ac:dyDescent="0.35">
      <c r="A607" s="55"/>
      <c r="B607" s="5"/>
      <c r="C607" s="5"/>
    </row>
    <row r="608" spans="1:3" x14ac:dyDescent="0.35">
      <c r="A608" s="55"/>
      <c r="B608" s="5"/>
      <c r="C608" s="5"/>
    </row>
    <row r="609" spans="1:3" x14ac:dyDescent="0.35">
      <c r="A609" s="55"/>
      <c r="B609" s="5"/>
      <c r="C609" s="5"/>
    </row>
    <row r="610" spans="1:3" x14ac:dyDescent="0.35">
      <c r="A610" s="55"/>
      <c r="B610" s="5"/>
      <c r="C610" s="5"/>
    </row>
    <row r="611" spans="1:3" x14ac:dyDescent="0.35">
      <c r="A611" s="55"/>
      <c r="B611" s="5"/>
      <c r="C611" s="5"/>
    </row>
    <row r="612" spans="1:3" x14ac:dyDescent="0.35">
      <c r="A612" s="55"/>
      <c r="B612" s="5"/>
      <c r="C612" s="5"/>
    </row>
    <row r="613" spans="1:3" x14ac:dyDescent="0.35">
      <c r="A613" s="55"/>
      <c r="B613" s="5"/>
      <c r="C613" s="5"/>
    </row>
    <row r="614" spans="1:3" x14ac:dyDescent="0.35">
      <c r="A614" s="55"/>
      <c r="B614" s="5"/>
      <c r="C614" s="5"/>
    </row>
    <row r="615" spans="1:3" x14ac:dyDescent="0.35">
      <c r="A615" s="55"/>
      <c r="B615" s="5"/>
      <c r="C615" s="5"/>
    </row>
    <row r="616" spans="1:3" x14ac:dyDescent="0.35">
      <c r="A616" s="55"/>
      <c r="B616" s="5"/>
      <c r="C616" s="5"/>
    </row>
    <row r="617" spans="1:3" x14ac:dyDescent="0.35">
      <c r="A617" s="55"/>
      <c r="B617" s="5"/>
      <c r="C617" s="5"/>
    </row>
    <row r="618" spans="1:3" x14ac:dyDescent="0.35">
      <c r="A618" s="55"/>
      <c r="B618" s="5"/>
      <c r="C618" s="5"/>
    </row>
    <row r="619" spans="1:3" x14ac:dyDescent="0.35">
      <c r="A619" s="55"/>
      <c r="B619" s="5"/>
      <c r="C619" s="5"/>
    </row>
    <row r="620" spans="1:3" x14ac:dyDescent="0.35">
      <c r="A620" s="55"/>
      <c r="B620" s="5"/>
      <c r="C620" s="5"/>
    </row>
    <row r="621" spans="1:3" x14ac:dyDescent="0.35">
      <c r="A621" s="55"/>
      <c r="B621" s="5"/>
      <c r="C621" s="5"/>
    </row>
    <row r="622" spans="1:3" x14ac:dyDescent="0.35">
      <c r="A622" s="55"/>
      <c r="B622" s="5"/>
      <c r="C622" s="5"/>
    </row>
    <row r="623" spans="1:3" x14ac:dyDescent="0.35">
      <c r="A623" s="55"/>
      <c r="B623" s="5"/>
      <c r="C623" s="5"/>
    </row>
    <row r="624" spans="1:3" x14ac:dyDescent="0.35">
      <c r="A624" s="55"/>
      <c r="B624" s="5"/>
      <c r="C624" s="5"/>
    </row>
    <row r="625" spans="1:3" x14ac:dyDescent="0.35">
      <c r="A625" s="55"/>
      <c r="B625" s="5"/>
      <c r="C625" s="5"/>
    </row>
    <row r="626" spans="1:3" x14ac:dyDescent="0.35">
      <c r="A626" s="55"/>
      <c r="B626" s="5"/>
      <c r="C626" s="5"/>
    </row>
    <row r="627" spans="1:3" x14ac:dyDescent="0.35">
      <c r="A627" s="55"/>
      <c r="B627" s="5"/>
      <c r="C627" s="5"/>
    </row>
    <row r="628" spans="1:3" x14ac:dyDescent="0.35">
      <c r="A628" s="55"/>
      <c r="B628" s="5"/>
      <c r="C628" s="5"/>
    </row>
    <row r="629" spans="1:3" x14ac:dyDescent="0.35">
      <c r="A629" s="55"/>
      <c r="B629" s="5"/>
      <c r="C629" s="5"/>
    </row>
    <row r="630" spans="1:3" x14ac:dyDescent="0.35">
      <c r="A630" s="55"/>
      <c r="B630" s="5"/>
      <c r="C630" s="5"/>
    </row>
    <row r="631" spans="1:3" x14ac:dyDescent="0.35">
      <c r="A631" s="55"/>
      <c r="B631" s="5"/>
      <c r="C631" s="5"/>
    </row>
    <row r="632" spans="1:3" x14ac:dyDescent="0.35">
      <c r="A632" s="55"/>
      <c r="B632" s="5"/>
      <c r="C632" s="5"/>
    </row>
    <row r="633" spans="1:3" x14ac:dyDescent="0.35">
      <c r="A633" s="55"/>
      <c r="B633" s="5"/>
      <c r="C633" s="5"/>
    </row>
    <row r="634" spans="1:3" x14ac:dyDescent="0.35">
      <c r="A634" s="55"/>
      <c r="B634" s="5"/>
      <c r="C634" s="5"/>
    </row>
    <row r="635" spans="1:3" x14ac:dyDescent="0.35">
      <c r="A635" s="55"/>
      <c r="B635" s="5"/>
      <c r="C635" s="5"/>
    </row>
    <row r="636" spans="1:3" x14ac:dyDescent="0.35">
      <c r="A636" s="55"/>
      <c r="B636" s="5"/>
      <c r="C636" s="5"/>
    </row>
    <row r="637" spans="1:3" x14ac:dyDescent="0.35">
      <c r="A637" s="55"/>
      <c r="B637" s="5"/>
      <c r="C637" s="5"/>
    </row>
    <row r="638" spans="1:3" x14ac:dyDescent="0.35">
      <c r="A638" s="55"/>
      <c r="B638" s="5"/>
      <c r="C638" s="5"/>
    </row>
    <row r="639" spans="1:3" x14ac:dyDescent="0.35">
      <c r="A639" s="55"/>
      <c r="B639" s="5"/>
      <c r="C639" s="5"/>
    </row>
    <row r="640" spans="1:3" x14ac:dyDescent="0.35">
      <c r="A640" s="55"/>
      <c r="B640" s="5"/>
      <c r="C640" s="5"/>
    </row>
    <row r="641" spans="1:3" x14ac:dyDescent="0.35">
      <c r="A641" s="55"/>
      <c r="B641" s="5"/>
      <c r="C641" s="5"/>
    </row>
    <row r="642" spans="1:3" x14ac:dyDescent="0.35">
      <c r="A642" s="55"/>
      <c r="B642" s="5"/>
      <c r="C642" s="5"/>
    </row>
    <row r="643" spans="1:3" x14ac:dyDescent="0.35">
      <c r="A643" s="55"/>
      <c r="B643" s="5"/>
      <c r="C643" s="5"/>
    </row>
    <row r="644" spans="1:3" x14ac:dyDescent="0.35">
      <c r="A644" s="55"/>
      <c r="B644" s="5"/>
      <c r="C644" s="5"/>
    </row>
    <row r="645" spans="1:3" x14ac:dyDescent="0.35">
      <c r="A645" s="55"/>
      <c r="B645" s="5"/>
      <c r="C645" s="5"/>
    </row>
    <row r="646" spans="1:3" x14ac:dyDescent="0.35">
      <c r="A646" s="55"/>
      <c r="B646" s="5"/>
      <c r="C646" s="5"/>
    </row>
    <row r="647" spans="1:3" x14ac:dyDescent="0.35">
      <c r="A647" s="55"/>
      <c r="B647" s="5"/>
      <c r="C647" s="5"/>
    </row>
    <row r="648" spans="1:3" x14ac:dyDescent="0.35">
      <c r="A648" s="55"/>
      <c r="B648" s="5"/>
      <c r="C648" s="5"/>
    </row>
    <row r="649" spans="1:3" x14ac:dyDescent="0.35">
      <c r="A649" s="55"/>
      <c r="B649" s="5"/>
      <c r="C649" s="5"/>
    </row>
    <row r="650" spans="1:3" x14ac:dyDescent="0.35">
      <c r="A650" s="55"/>
      <c r="B650" s="5"/>
      <c r="C650" s="5"/>
    </row>
    <row r="651" spans="1:3" x14ac:dyDescent="0.35">
      <c r="A651" s="55"/>
      <c r="B651" s="5"/>
      <c r="C651" s="5"/>
    </row>
    <row r="652" spans="1:3" x14ac:dyDescent="0.35">
      <c r="A652" s="55"/>
      <c r="B652" s="5"/>
      <c r="C652" s="5"/>
    </row>
    <row r="653" spans="1:3" x14ac:dyDescent="0.35">
      <c r="A653" s="55"/>
      <c r="B653" s="5"/>
      <c r="C653" s="5"/>
    </row>
    <row r="654" spans="1:3" x14ac:dyDescent="0.35">
      <c r="A654" s="55"/>
      <c r="B654" s="5"/>
      <c r="C654" s="5"/>
    </row>
    <row r="655" spans="1:3" x14ac:dyDescent="0.35">
      <c r="A655" s="55"/>
      <c r="B655" s="5"/>
      <c r="C655" s="5"/>
    </row>
    <row r="656" spans="1:3" x14ac:dyDescent="0.35">
      <c r="A656" s="55"/>
      <c r="B656" s="5"/>
      <c r="C656" s="5"/>
    </row>
    <row r="657" spans="1:3" x14ac:dyDescent="0.35">
      <c r="A657" s="55"/>
      <c r="B657" s="5"/>
      <c r="C657" s="5"/>
    </row>
    <row r="658" spans="1:3" x14ac:dyDescent="0.35">
      <c r="A658" s="55"/>
      <c r="B658" s="5"/>
      <c r="C658" s="5"/>
    </row>
    <row r="659" spans="1:3" x14ac:dyDescent="0.35">
      <c r="A659" s="55"/>
      <c r="B659" s="5"/>
      <c r="C659" s="5"/>
    </row>
    <row r="660" spans="1:3" x14ac:dyDescent="0.35">
      <c r="A660" s="55"/>
      <c r="B660" s="5"/>
      <c r="C660" s="5"/>
    </row>
    <row r="661" spans="1:3" x14ac:dyDescent="0.35">
      <c r="A661" s="55"/>
      <c r="B661" s="5"/>
      <c r="C661" s="5"/>
    </row>
    <row r="662" spans="1:3" x14ac:dyDescent="0.35">
      <c r="A662" s="55"/>
      <c r="B662" s="5"/>
      <c r="C662" s="5"/>
    </row>
    <row r="663" spans="1:3" x14ac:dyDescent="0.35">
      <c r="A663" s="55"/>
      <c r="B663" s="5"/>
      <c r="C663" s="5"/>
    </row>
    <row r="664" spans="1:3" x14ac:dyDescent="0.35">
      <c r="A664" s="55"/>
      <c r="B664" s="5"/>
      <c r="C664" s="5"/>
    </row>
    <row r="665" spans="1:3" x14ac:dyDescent="0.35">
      <c r="A665" s="55"/>
      <c r="B665" s="5"/>
      <c r="C665" s="5"/>
    </row>
    <row r="666" spans="1:3" x14ac:dyDescent="0.35">
      <c r="A666" s="55"/>
      <c r="B666" s="5"/>
      <c r="C666" s="5"/>
    </row>
    <row r="667" spans="1:3" x14ac:dyDescent="0.35">
      <c r="A667" s="55"/>
      <c r="B667" s="5"/>
      <c r="C667" s="5"/>
    </row>
    <row r="668" spans="1:3" x14ac:dyDescent="0.35">
      <c r="A668" s="55"/>
      <c r="B668" s="5"/>
      <c r="C668" s="5"/>
    </row>
    <row r="669" spans="1:3" x14ac:dyDescent="0.35">
      <c r="A669" s="55"/>
      <c r="B669" s="5"/>
      <c r="C669" s="5"/>
    </row>
    <row r="670" spans="1:3" x14ac:dyDescent="0.35">
      <c r="A670" s="55"/>
      <c r="B670" s="5"/>
      <c r="C670" s="5"/>
    </row>
    <row r="671" spans="1:3" x14ac:dyDescent="0.35">
      <c r="A671" s="55"/>
      <c r="B671" s="5"/>
      <c r="C671" s="5"/>
    </row>
    <row r="672" spans="1:3" x14ac:dyDescent="0.35">
      <c r="A672" s="55"/>
      <c r="B672" s="5"/>
      <c r="C672" s="5"/>
    </row>
    <row r="673" spans="1:3" x14ac:dyDescent="0.35">
      <c r="A673" s="55"/>
      <c r="B673" s="5"/>
      <c r="C673" s="5"/>
    </row>
    <row r="674" spans="1:3" x14ac:dyDescent="0.35">
      <c r="A674" s="55"/>
      <c r="B674" s="5"/>
      <c r="C674" s="5"/>
    </row>
    <row r="675" spans="1:3" x14ac:dyDescent="0.35">
      <c r="A675" s="55"/>
      <c r="B675" s="5"/>
      <c r="C675" s="5"/>
    </row>
    <row r="676" spans="1:3" x14ac:dyDescent="0.35">
      <c r="A676" s="55"/>
      <c r="B676" s="5"/>
      <c r="C676" s="5"/>
    </row>
    <row r="677" spans="1:3" x14ac:dyDescent="0.35">
      <c r="A677" s="55"/>
      <c r="B677" s="5"/>
      <c r="C677" s="5"/>
    </row>
    <row r="678" spans="1:3" x14ac:dyDescent="0.35">
      <c r="A678" s="55"/>
      <c r="B678" s="5"/>
      <c r="C678" s="5"/>
    </row>
    <row r="679" spans="1:3" x14ac:dyDescent="0.35">
      <c r="A679" s="55"/>
      <c r="B679" s="5"/>
      <c r="C679" s="5"/>
    </row>
    <row r="680" spans="1:3" x14ac:dyDescent="0.35">
      <c r="A680" s="55"/>
      <c r="B680" s="5"/>
      <c r="C680" s="5"/>
    </row>
    <row r="681" spans="1:3" x14ac:dyDescent="0.35">
      <c r="A681" s="55"/>
      <c r="B681" s="5"/>
      <c r="C681" s="5"/>
    </row>
    <row r="682" spans="1:3" x14ac:dyDescent="0.35">
      <c r="A682" s="55"/>
      <c r="B682" s="5"/>
      <c r="C682" s="5"/>
    </row>
    <row r="683" spans="1:3" x14ac:dyDescent="0.35">
      <c r="A683" s="55"/>
      <c r="B683" s="5"/>
      <c r="C683" s="5"/>
    </row>
    <row r="684" spans="1:3" x14ac:dyDescent="0.35">
      <c r="A684" s="55"/>
      <c r="B684" s="5"/>
      <c r="C684" s="5"/>
    </row>
    <row r="685" spans="1:3" x14ac:dyDescent="0.35">
      <c r="A685" s="55"/>
      <c r="B685" s="5"/>
      <c r="C685" s="5"/>
    </row>
    <row r="686" spans="1:3" x14ac:dyDescent="0.35">
      <c r="A686" s="55"/>
      <c r="B686" s="5"/>
      <c r="C686" s="5"/>
    </row>
    <row r="687" spans="1:3" x14ac:dyDescent="0.35">
      <c r="A687" s="55"/>
      <c r="B687" s="5"/>
      <c r="C687" s="5"/>
    </row>
    <row r="688" spans="1:3" x14ac:dyDescent="0.35">
      <c r="A688" s="55"/>
      <c r="B688" s="5"/>
      <c r="C688" s="5"/>
    </row>
    <row r="689" spans="1:3" x14ac:dyDescent="0.35">
      <c r="A689" s="55"/>
      <c r="B689" s="5"/>
      <c r="C689" s="5"/>
    </row>
    <row r="690" spans="1:3" x14ac:dyDescent="0.35">
      <c r="A690" s="55"/>
      <c r="B690" s="5"/>
      <c r="C690" s="5"/>
    </row>
    <row r="691" spans="1:3" x14ac:dyDescent="0.35">
      <c r="A691" s="55"/>
      <c r="B691" s="5"/>
      <c r="C691" s="5"/>
    </row>
    <row r="692" spans="1:3" x14ac:dyDescent="0.35">
      <c r="A692" s="55"/>
      <c r="B692" s="5"/>
      <c r="C692" s="5"/>
    </row>
    <row r="693" spans="1:3" x14ac:dyDescent="0.35">
      <c r="A693" s="55"/>
      <c r="B693" s="5"/>
      <c r="C693" s="5"/>
    </row>
    <row r="694" spans="1:3" x14ac:dyDescent="0.35">
      <c r="A694" s="55"/>
      <c r="B694" s="5"/>
      <c r="C694" s="5"/>
    </row>
    <row r="695" spans="1:3" x14ac:dyDescent="0.35">
      <c r="A695" s="55"/>
      <c r="B695" s="5"/>
      <c r="C695" s="5"/>
    </row>
    <row r="696" spans="1:3" x14ac:dyDescent="0.35">
      <c r="A696" s="55"/>
      <c r="B696" s="5"/>
      <c r="C696" s="5"/>
    </row>
    <row r="697" spans="1:3" x14ac:dyDescent="0.35">
      <c r="A697" s="55"/>
      <c r="B697" s="5"/>
      <c r="C697" s="5"/>
    </row>
    <row r="698" spans="1:3" x14ac:dyDescent="0.35">
      <c r="A698" s="55"/>
      <c r="B698" s="5"/>
      <c r="C698" s="5"/>
    </row>
    <row r="699" spans="1:3" x14ac:dyDescent="0.35">
      <c r="A699" s="55"/>
      <c r="B699" s="5"/>
      <c r="C699" s="5"/>
    </row>
    <row r="700" spans="1:3" x14ac:dyDescent="0.35">
      <c r="A700" s="55"/>
      <c r="B700" s="5"/>
      <c r="C700" s="5"/>
    </row>
    <row r="701" spans="1:3" x14ac:dyDescent="0.35">
      <c r="A701" s="55"/>
      <c r="B701" s="5"/>
      <c r="C701" s="5"/>
    </row>
    <row r="702" spans="1:3" x14ac:dyDescent="0.35">
      <c r="A702" s="55"/>
      <c r="B702" s="5"/>
      <c r="C702" s="5"/>
    </row>
    <row r="703" spans="1:3" x14ac:dyDescent="0.35">
      <c r="A703" s="55"/>
      <c r="B703" s="5"/>
      <c r="C703" s="5"/>
    </row>
    <row r="704" spans="1:3" x14ac:dyDescent="0.35">
      <c r="A704" s="55"/>
      <c r="B704" s="5"/>
      <c r="C704" s="5"/>
    </row>
    <row r="705" spans="1:3" x14ac:dyDescent="0.35">
      <c r="A705" s="55"/>
      <c r="B705" s="5"/>
      <c r="C705" s="5"/>
    </row>
    <row r="706" spans="1:3" x14ac:dyDescent="0.35">
      <c r="A706" s="55"/>
      <c r="B706" s="5"/>
      <c r="C706" s="5"/>
    </row>
    <row r="707" spans="1:3" x14ac:dyDescent="0.35">
      <c r="A707" s="55"/>
      <c r="B707" s="5"/>
      <c r="C707" s="5"/>
    </row>
    <row r="708" spans="1:3" x14ac:dyDescent="0.35">
      <c r="A708" s="55"/>
      <c r="B708" s="5"/>
      <c r="C708" s="5"/>
    </row>
    <row r="709" spans="1:3" x14ac:dyDescent="0.35">
      <c r="A709" s="55"/>
      <c r="B709" s="5"/>
      <c r="C709" s="5"/>
    </row>
    <row r="710" spans="1:3" x14ac:dyDescent="0.35">
      <c r="A710" s="55"/>
      <c r="B710" s="5"/>
      <c r="C710" s="5"/>
    </row>
    <row r="711" spans="1:3" x14ac:dyDescent="0.35">
      <c r="A711" s="55"/>
      <c r="B711" s="5"/>
      <c r="C711" s="5"/>
    </row>
    <row r="712" spans="1:3" x14ac:dyDescent="0.35">
      <c r="A712" s="55"/>
      <c r="B712" s="5"/>
      <c r="C712" s="5"/>
    </row>
    <row r="713" spans="1:3" x14ac:dyDescent="0.35">
      <c r="A713" s="55"/>
      <c r="B713" s="5"/>
      <c r="C713" s="5"/>
    </row>
    <row r="714" spans="1:3" x14ac:dyDescent="0.35">
      <c r="A714" s="55"/>
      <c r="B714" s="5"/>
      <c r="C714" s="5"/>
    </row>
    <row r="715" spans="1:3" x14ac:dyDescent="0.35">
      <c r="A715" s="55"/>
      <c r="B715" s="5"/>
      <c r="C715" s="5"/>
    </row>
    <row r="716" spans="1:3" x14ac:dyDescent="0.35">
      <c r="A716" s="55"/>
      <c r="B716" s="5"/>
      <c r="C716" s="5"/>
    </row>
    <row r="717" spans="1:3" x14ac:dyDescent="0.35">
      <c r="A717" s="55"/>
      <c r="B717" s="5"/>
      <c r="C717" s="5"/>
    </row>
    <row r="718" spans="1:3" x14ac:dyDescent="0.35">
      <c r="A718" s="55"/>
      <c r="B718" s="5"/>
      <c r="C718" s="5"/>
    </row>
    <row r="719" spans="1:3" x14ac:dyDescent="0.35">
      <c r="A719" s="55"/>
      <c r="B719" s="5"/>
      <c r="C719" s="5"/>
    </row>
    <row r="720" spans="1:3" x14ac:dyDescent="0.35">
      <c r="A720" s="55"/>
      <c r="B720" s="5"/>
      <c r="C720" s="5"/>
    </row>
    <row r="721" spans="1:3" x14ac:dyDescent="0.35">
      <c r="A721" s="55"/>
      <c r="B721" s="5"/>
      <c r="C721" s="5"/>
    </row>
    <row r="722" spans="1:3" x14ac:dyDescent="0.35">
      <c r="A722" s="55"/>
      <c r="B722" s="5"/>
      <c r="C722" s="5"/>
    </row>
    <row r="723" spans="1:3" x14ac:dyDescent="0.35">
      <c r="A723" s="55"/>
      <c r="B723" s="5"/>
      <c r="C723" s="5"/>
    </row>
    <row r="724" spans="1:3" x14ac:dyDescent="0.35">
      <c r="A724" s="55"/>
      <c r="B724" s="5"/>
      <c r="C724" s="5"/>
    </row>
    <row r="725" spans="1:3" x14ac:dyDescent="0.35">
      <c r="A725" s="55"/>
      <c r="B725" s="5"/>
      <c r="C725" s="5"/>
    </row>
    <row r="726" spans="1:3" x14ac:dyDescent="0.35">
      <c r="A726" s="55"/>
      <c r="B726" s="5"/>
      <c r="C726" s="5"/>
    </row>
    <row r="727" spans="1:3" x14ac:dyDescent="0.35">
      <c r="A727" s="55"/>
      <c r="B727" s="5"/>
      <c r="C727" s="5"/>
    </row>
    <row r="728" spans="1:3" x14ac:dyDescent="0.35">
      <c r="A728" s="55"/>
      <c r="B728" s="5"/>
      <c r="C728" s="5"/>
    </row>
    <row r="729" spans="1:3" x14ac:dyDescent="0.35">
      <c r="A729" s="55"/>
      <c r="B729" s="5"/>
      <c r="C729" s="5"/>
    </row>
    <row r="730" spans="1:3" x14ac:dyDescent="0.35">
      <c r="A730" s="55"/>
      <c r="B730" s="5"/>
      <c r="C730" s="5"/>
    </row>
    <row r="731" spans="1:3" x14ac:dyDescent="0.35">
      <c r="A731" s="55"/>
      <c r="B731" s="5"/>
      <c r="C731" s="5"/>
    </row>
    <row r="732" spans="1:3" x14ac:dyDescent="0.35">
      <c r="A732" s="55"/>
      <c r="B732" s="5"/>
      <c r="C732" s="5"/>
    </row>
  </sheetData>
  <mergeCells count="1">
    <mergeCell ref="A10:D10"/>
  </mergeCells>
  <hyperlinks>
    <hyperlink ref="E21" location="Contents!A1" display="Back to contents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1"/>
  <sheetViews>
    <sheetView showGridLines="0" zoomScaleNormal="100" workbookViewId="0">
      <selection activeCell="B24" sqref="B24"/>
    </sheetView>
  </sheetViews>
  <sheetFormatPr defaultColWidth="9.1796875" defaultRowHeight="14.5" x14ac:dyDescent="0.35"/>
  <cols>
    <col min="1" max="1" width="24.1796875" style="32" bestFit="1" customWidth="1"/>
    <col min="2" max="2" width="22.54296875" style="32" customWidth="1"/>
    <col min="3" max="3" width="30" style="32" customWidth="1"/>
    <col min="4" max="4" width="15.1796875" style="32" customWidth="1"/>
    <col min="5" max="16384" width="9.1796875" style="32"/>
  </cols>
  <sheetData>
    <row r="1" spans="1:4" x14ac:dyDescent="0.35">
      <c r="A1" s="34" t="str">
        <f xml:space="preserve"> CONCATENATE("Box 3.5 ",Contents!D15)</f>
        <v>Box 3.5 When will Africa be fully vaccinated?</v>
      </c>
      <c r="B1" s="39"/>
    </row>
    <row r="2" spans="1:4" x14ac:dyDescent="0.35">
      <c r="A2" s="34"/>
      <c r="B2" s="39"/>
    </row>
    <row r="3" spans="1:4" ht="31.5" customHeight="1" x14ac:dyDescent="0.35">
      <c r="A3" s="69" t="s">
        <v>128</v>
      </c>
      <c r="B3" s="100" t="s">
        <v>117</v>
      </c>
      <c r="C3" s="101" t="s">
        <v>96</v>
      </c>
    </row>
    <row r="4" spans="1:4" ht="20.25" customHeight="1" x14ac:dyDescent="0.35">
      <c r="A4" s="88" t="s">
        <v>98</v>
      </c>
      <c r="B4" s="89">
        <v>0</v>
      </c>
      <c r="C4" s="87">
        <v>0</v>
      </c>
      <c r="D4" s="41"/>
    </row>
    <row r="5" spans="1:4" x14ac:dyDescent="0.35">
      <c r="A5" s="55" t="s">
        <v>122</v>
      </c>
      <c r="B5" s="90">
        <v>1</v>
      </c>
      <c r="C5" s="87">
        <v>1.8518518518518516</v>
      </c>
      <c r="D5" s="21"/>
    </row>
    <row r="6" spans="1:4" x14ac:dyDescent="0.35">
      <c r="A6" s="55" t="s">
        <v>97</v>
      </c>
      <c r="B6" s="18">
        <v>8</v>
      </c>
      <c r="C6" s="87">
        <v>14.814814814814813</v>
      </c>
      <c r="D6" s="18"/>
    </row>
    <row r="7" spans="1:4" x14ac:dyDescent="0.35">
      <c r="A7" s="55" t="s">
        <v>121</v>
      </c>
      <c r="B7" s="18">
        <v>54</v>
      </c>
      <c r="C7" s="87">
        <v>100</v>
      </c>
      <c r="D7" s="18"/>
    </row>
    <row r="8" spans="1:4" x14ac:dyDescent="0.35">
      <c r="A8" s="55"/>
      <c r="B8" s="9"/>
      <c r="C8" s="9"/>
      <c r="D8" s="18"/>
    </row>
    <row r="9" spans="1:4" x14ac:dyDescent="0.35">
      <c r="A9" s="99" t="s">
        <v>116</v>
      </c>
      <c r="B9" s="9"/>
      <c r="C9" s="9"/>
      <c r="D9" s="18"/>
    </row>
    <row r="10" spans="1:4" x14ac:dyDescent="0.35">
      <c r="A10" s="55"/>
      <c r="B10" s="9"/>
      <c r="C10" s="9"/>
      <c r="D10" s="18"/>
    </row>
    <row r="11" spans="1:4" x14ac:dyDescent="0.35">
      <c r="A11" s="55"/>
      <c r="B11" s="9"/>
      <c r="C11" s="9"/>
      <c r="D11" s="18"/>
    </row>
    <row r="12" spans="1:4" x14ac:dyDescent="0.35">
      <c r="A12" s="55"/>
      <c r="B12" s="9"/>
      <c r="C12" s="9"/>
      <c r="D12" s="18"/>
    </row>
    <row r="13" spans="1:4" x14ac:dyDescent="0.35">
      <c r="A13" s="55"/>
      <c r="B13" s="9"/>
      <c r="C13" s="9"/>
      <c r="D13" s="18"/>
    </row>
    <row r="14" spans="1:4" x14ac:dyDescent="0.35">
      <c r="A14" s="55"/>
      <c r="B14" s="9"/>
      <c r="C14" s="9"/>
      <c r="D14" s="18"/>
    </row>
    <row r="15" spans="1:4" x14ac:dyDescent="0.35">
      <c r="A15" s="55"/>
      <c r="B15" s="9"/>
      <c r="C15" s="9"/>
      <c r="D15" s="18"/>
    </row>
    <row r="16" spans="1:4" x14ac:dyDescent="0.35">
      <c r="A16" s="55"/>
      <c r="B16" s="9"/>
      <c r="C16" s="9"/>
      <c r="D16" s="18"/>
    </row>
    <row r="17" spans="1:5" x14ac:dyDescent="0.35">
      <c r="A17" s="55"/>
      <c r="B17" s="9"/>
      <c r="C17" s="9"/>
      <c r="D17" s="18"/>
    </row>
    <row r="18" spans="1:5" x14ac:dyDescent="0.35">
      <c r="A18" s="55"/>
      <c r="B18" s="9"/>
      <c r="C18" s="9"/>
      <c r="D18" s="18"/>
    </row>
    <row r="19" spans="1:5" x14ac:dyDescent="0.35">
      <c r="A19" s="55"/>
      <c r="B19" s="9"/>
      <c r="C19" s="9"/>
      <c r="D19" s="18"/>
    </row>
    <row r="20" spans="1:5" x14ac:dyDescent="0.35">
      <c r="A20" s="55"/>
      <c r="B20" s="9"/>
      <c r="C20" s="9"/>
      <c r="D20" s="18"/>
      <c r="E20" s="3" t="s">
        <v>8</v>
      </c>
    </row>
    <row r="21" spans="1:5" x14ac:dyDescent="0.35">
      <c r="A21" s="55"/>
      <c r="B21" s="9"/>
      <c r="C21" s="9"/>
      <c r="D21" s="18"/>
    </row>
    <row r="22" spans="1:5" x14ac:dyDescent="0.35">
      <c r="A22" s="55"/>
      <c r="B22" s="9"/>
      <c r="C22" s="9"/>
      <c r="D22" s="18"/>
    </row>
    <row r="23" spans="1:5" x14ac:dyDescent="0.35">
      <c r="A23" s="55"/>
      <c r="B23" s="9"/>
      <c r="C23" s="9"/>
      <c r="D23" s="18"/>
    </row>
    <row r="24" spans="1:5" x14ac:dyDescent="0.35">
      <c r="A24" s="55"/>
      <c r="B24" s="9"/>
      <c r="C24" s="9"/>
      <c r="D24" s="18"/>
    </row>
    <row r="25" spans="1:5" x14ac:dyDescent="0.35">
      <c r="A25" s="55"/>
      <c r="B25" s="9"/>
      <c r="C25" s="9"/>
      <c r="D25" s="18"/>
    </row>
    <row r="26" spans="1:5" x14ac:dyDescent="0.35">
      <c r="A26" s="55"/>
      <c r="B26" s="9"/>
      <c r="C26" s="9"/>
      <c r="D26" s="18"/>
    </row>
    <row r="27" spans="1:5" x14ac:dyDescent="0.35">
      <c r="A27" s="55"/>
      <c r="B27" s="9"/>
      <c r="C27" s="9"/>
      <c r="D27" s="18"/>
    </row>
    <row r="28" spans="1:5" x14ac:dyDescent="0.35">
      <c r="A28" s="55"/>
      <c r="B28" s="9"/>
      <c r="C28" s="9"/>
      <c r="D28" s="18"/>
    </row>
    <row r="29" spans="1:5" x14ac:dyDescent="0.35">
      <c r="A29" s="55"/>
      <c r="B29" s="9"/>
      <c r="C29" s="9"/>
      <c r="D29" s="18"/>
    </row>
    <row r="30" spans="1:5" x14ac:dyDescent="0.35">
      <c r="A30" s="55"/>
      <c r="B30" s="5"/>
      <c r="C30" s="5"/>
    </row>
    <row r="31" spans="1:5" x14ac:dyDescent="0.35">
      <c r="A31" s="55"/>
      <c r="B31" s="5"/>
      <c r="C31" s="5"/>
    </row>
    <row r="32" spans="1:5" x14ac:dyDescent="0.35">
      <c r="A32" s="55"/>
      <c r="B32" s="5"/>
      <c r="C32" s="5"/>
    </row>
    <row r="33" spans="1:3" x14ac:dyDescent="0.35">
      <c r="A33" s="55"/>
      <c r="B33" s="5"/>
      <c r="C33" s="5"/>
    </row>
    <row r="34" spans="1:3" x14ac:dyDescent="0.35">
      <c r="A34" s="55"/>
      <c r="B34" s="5"/>
      <c r="C34" s="5"/>
    </row>
    <row r="35" spans="1:3" x14ac:dyDescent="0.35">
      <c r="A35" s="55"/>
      <c r="B35" s="5"/>
      <c r="C35" s="5"/>
    </row>
    <row r="36" spans="1:3" x14ac:dyDescent="0.35">
      <c r="A36" s="55"/>
      <c r="B36" s="5"/>
      <c r="C36" s="5"/>
    </row>
    <row r="37" spans="1:3" x14ac:dyDescent="0.35">
      <c r="A37" s="55"/>
      <c r="B37" s="5"/>
      <c r="C37" s="5"/>
    </row>
    <row r="38" spans="1:3" x14ac:dyDescent="0.35">
      <c r="A38" s="55"/>
      <c r="B38" s="5"/>
      <c r="C38" s="5"/>
    </row>
    <row r="39" spans="1:3" x14ac:dyDescent="0.35">
      <c r="A39" s="55"/>
      <c r="B39" s="5"/>
      <c r="C39" s="5"/>
    </row>
    <row r="40" spans="1:3" x14ac:dyDescent="0.35">
      <c r="A40" s="55"/>
      <c r="B40" s="5"/>
      <c r="C40" s="5"/>
    </row>
    <row r="41" spans="1:3" x14ac:dyDescent="0.35">
      <c r="A41" s="55"/>
      <c r="B41" s="5"/>
      <c r="C41" s="5"/>
    </row>
    <row r="42" spans="1:3" x14ac:dyDescent="0.35">
      <c r="A42" s="55"/>
      <c r="B42" s="5"/>
      <c r="C42" s="5"/>
    </row>
    <row r="43" spans="1:3" x14ac:dyDescent="0.35">
      <c r="A43" s="55"/>
      <c r="B43" s="5"/>
      <c r="C43" s="5"/>
    </row>
    <row r="44" spans="1:3" x14ac:dyDescent="0.35">
      <c r="A44" s="55"/>
      <c r="B44" s="5"/>
      <c r="C44" s="5"/>
    </row>
    <row r="45" spans="1:3" x14ac:dyDescent="0.35">
      <c r="A45" s="55"/>
      <c r="B45" s="5"/>
      <c r="C45" s="5"/>
    </row>
    <row r="46" spans="1:3" x14ac:dyDescent="0.35">
      <c r="A46" s="55"/>
      <c r="B46" s="5"/>
      <c r="C46" s="5"/>
    </row>
    <row r="47" spans="1:3" x14ac:dyDescent="0.35">
      <c r="A47" s="55"/>
      <c r="B47" s="5"/>
      <c r="C47" s="5"/>
    </row>
    <row r="48" spans="1:3" x14ac:dyDescent="0.35">
      <c r="A48" s="55"/>
      <c r="B48" s="5"/>
      <c r="C48" s="5"/>
    </row>
    <row r="49" spans="1:3" x14ac:dyDescent="0.35">
      <c r="A49" s="55"/>
      <c r="B49" s="5"/>
      <c r="C49" s="5"/>
    </row>
    <row r="50" spans="1:3" x14ac:dyDescent="0.35">
      <c r="A50" s="55"/>
      <c r="B50" s="5"/>
      <c r="C50" s="5"/>
    </row>
    <row r="51" spans="1:3" x14ac:dyDescent="0.35">
      <c r="A51" s="55"/>
      <c r="B51" s="5"/>
      <c r="C51" s="5"/>
    </row>
    <row r="52" spans="1:3" x14ac:dyDescent="0.35">
      <c r="A52" s="55"/>
      <c r="B52" s="5"/>
      <c r="C52" s="5"/>
    </row>
    <row r="53" spans="1:3" x14ac:dyDescent="0.35">
      <c r="A53" s="55"/>
      <c r="B53" s="5"/>
      <c r="C53" s="5"/>
    </row>
    <row r="54" spans="1:3" x14ac:dyDescent="0.35">
      <c r="A54" s="55"/>
      <c r="B54" s="5"/>
      <c r="C54" s="5"/>
    </row>
    <row r="55" spans="1:3" x14ac:dyDescent="0.35">
      <c r="A55" s="55"/>
      <c r="B55" s="5"/>
      <c r="C55" s="5"/>
    </row>
    <row r="56" spans="1:3" x14ac:dyDescent="0.35">
      <c r="A56" s="55"/>
      <c r="B56" s="5"/>
      <c r="C56" s="5"/>
    </row>
    <row r="57" spans="1:3" x14ac:dyDescent="0.35">
      <c r="A57" s="55"/>
      <c r="B57" s="5"/>
      <c r="C57" s="5"/>
    </row>
    <row r="58" spans="1:3" x14ac:dyDescent="0.35">
      <c r="A58" s="55"/>
      <c r="B58" s="5"/>
      <c r="C58" s="5"/>
    </row>
    <row r="59" spans="1:3" x14ac:dyDescent="0.35">
      <c r="A59" s="55"/>
      <c r="B59" s="5"/>
      <c r="C59" s="5"/>
    </row>
    <row r="60" spans="1:3" x14ac:dyDescent="0.35">
      <c r="A60" s="55"/>
      <c r="B60" s="5"/>
      <c r="C60" s="5"/>
    </row>
    <row r="61" spans="1:3" x14ac:dyDescent="0.35">
      <c r="A61" s="55"/>
      <c r="B61" s="5"/>
      <c r="C61" s="5"/>
    </row>
    <row r="62" spans="1:3" x14ac:dyDescent="0.35">
      <c r="A62" s="55"/>
      <c r="B62" s="5"/>
      <c r="C62" s="5"/>
    </row>
    <row r="63" spans="1:3" x14ac:dyDescent="0.35">
      <c r="A63" s="55"/>
      <c r="B63" s="5"/>
      <c r="C63" s="5"/>
    </row>
    <row r="64" spans="1:3" x14ac:dyDescent="0.35">
      <c r="A64" s="55"/>
      <c r="B64" s="5"/>
      <c r="C64" s="5"/>
    </row>
    <row r="65" spans="1:3" x14ac:dyDescent="0.35">
      <c r="A65" s="55"/>
      <c r="B65" s="5"/>
      <c r="C65" s="5"/>
    </row>
    <row r="66" spans="1:3" x14ac:dyDescent="0.35">
      <c r="A66" s="55"/>
      <c r="B66" s="5"/>
      <c r="C66" s="5"/>
    </row>
    <row r="67" spans="1:3" x14ac:dyDescent="0.35">
      <c r="A67" s="55"/>
      <c r="B67" s="5"/>
      <c r="C67" s="5"/>
    </row>
    <row r="68" spans="1:3" x14ac:dyDescent="0.35">
      <c r="A68" s="55"/>
      <c r="B68" s="5"/>
      <c r="C68" s="5"/>
    </row>
    <row r="69" spans="1:3" x14ac:dyDescent="0.35">
      <c r="A69" s="55"/>
      <c r="B69" s="5"/>
      <c r="C69" s="5"/>
    </row>
    <row r="70" spans="1:3" x14ac:dyDescent="0.35">
      <c r="A70" s="55"/>
      <c r="B70" s="5"/>
      <c r="C70" s="5"/>
    </row>
    <row r="71" spans="1:3" x14ac:dyDescent="0.35">
      <c r="A71" s="55"/>
      <c r="B71" s="5"/>
      <c r="C71" s="5"/>
    </row>
    <row r="72" spans="1:3" x14ac:dyDescent="0.35">
      <c r="A72" s="55"/>
      <c r="B72" s="5"/>
      <c r="C72" s="5"/>
    </row>
    <row r="73" spans="1:3" x14ac:dyDescent="0.35">
      <c r="A73" s="55"/>
      <c r="B73" s="5"/>
      <c r="C73" s="5"/>
    </row>
    <row r="74" spans="1:3" x14ac:dyDescent="0.35">
      <c r="A74" s="55"/>
      <c r="B74" s="5"/>
      <c r="C74" s="5"/>
    </row>
    <row r="75" spans="1:3" x14ac:dyDescent="0.35">
      <c r="A75" s="55"/>
      <c r="B75" s="5"/>
      <c r="C75" s="5"/>
    </row>
    <row r="76" spans="1:3" x14ac:dyDescent="0.35">
      <c r="A76" s="55"/>
      <c r="B76" s="5"/>
      <c r="C76" s="5"/>
    </row>
    <row r="77" spans="1:3" x14ac:dyDescent="0.35">
      <c r="A77" s="55"/>
      <c r="B77" s="5"/>
      <c r="C77" s="5"/>
    </row>
    <row r="78" spans="1:3" x14ac:dyDescent="0.35">
      <c r="A78" s="55"/>
      <c r="B78" s="5"/>
      <c r="C78" s="5"/>
    </row>
    <row r="79" spans="1:3" x14ac:dyDescent="0.35">
      <c r="A79" s="55"/>
      <c r="B79" s="5"/>
      <c r="C79" s="5"/>
    </row>
    <row r="80" spans="1:3" x14ac:dyDescent="0.35">
      <c r="A80" s="55"/>
      <c r="B80" s="5"/>
      <c r="C80" s="5"/>
    </row>
    <row r="81" spans="1:3" x14ac:dyDescent="0.35">
      <c r="A81" s="55"/>
      <c r="B81" s="5"/>
      <c r="C81" s="5"/>
    </row>
    <row r="82" spans="1:3" x14ac:dyDescent="0.35">
      <c r="A82" s="55"/>
      <c r="B82" s="5"/>
      <c r="C82" s="5"/>
    </row>
    <row r="83" spans="1:3" x14ac:dyDescent="0.35">
      <c r="A83" s="55"/>
      <c r="B83" s="5"/>
      <c r="C83" s="5"/>
    </row>
    <row r="84" spans="1:3" x14ac:dyDescent="0.35">
      <c r="A84" s="55"/>
      <c r="B84" s="5"/>
      <c r="C84" s="5"/>
    </row>
    <row r="85" spans="1:3" x14ac:dyDescent="0.35">
      <c r="A85" s="55"/>
      <c r="B85" s="5"/>
      <c r="C85" s="5"/>
    </row>
    <row r="86" spans="1:3" x14ac:dyDescent="0.35">
      <c r="A86" s="55"/>
      <c r="B86" s="5"/>
      <c r="C86" s="5"/>
    </row>
    <row r="87" spans="1:3" x14ac:dyDescent="0.35">
      <c r="A87" s="55"/>
      <c r="B87" s="5"/>
      <c r="C87" s="5"/>
    </row>
    <row r="88" spans="1:3" x14ac:dyDescent="0.35">
      <c r="A88" s="55"/>
      <c r="B88" s="5"/>
      <c r="C88" s="5"/>
    </row>
    <row r="89" spans="1:3" x14ac:dyDescent="0.35">
      <c r="A89" s="55"/>
      <c r="B89" s="5"/>
      <c r="C89" s="5"/>
    </row>
    <row r="90" spans="1:3" x14ac:dyDescent="0.35">
      <c r="A90" s="55"/>
      <c r="B90" s="5"/>
      <c r="C90" s="5"/>
    </row>
    <row r="91" spans="1:3" x14ac:dyDescent="0.35">
      <c r="A91" s="55"/>
      <c r="B91" s="5"/>
      <c r="C91" s="5"/>
    </row>
    <row r="92" spans="1:3" x14ac:dyDescent="0.35">
      <c r="A92" s="55"/>
      <c r="B92" s="5"/>
      <c r="C92" s="5"/>
    </row>
    <row r="93" spans="1:3" x14ac:dyDescent="0.35">
      <c r="A93" s="55"/>
      <c r="B93" s="5"/>
      <c r="C93" s="5"/>
    </row>
    <row r="94" spans="1:3" x14ac:dyDescent="0.35">
      <c r="A94" s="55"/>
      <c r="B94" s="5"/>
      <c r="C94" s="5"/>
    </row>
    <row r="95" spans="1:3" x14ac:dyDescent="0.35">
      <c r="A95" s="55"/>
      <c r="B95" s="5"/>
      <c r="C95" s="5"/>
    </row>
    <row r="96" spans="1:3" x14ac:dyDescent="0.35">
      <c r="A96" s="55"/>
      <c r="B96" s="5"/>
      <c r="C96" s="5"/>
    </row>
    <row r="97" spans="1:3" x14ac:dyDescent="0.35">
      <c r="A97" s="55"/>
      <c r="B97" s="5"/>
      <c r="C97" s="5"/>
    </row>
    <row r="98" spans="1:3" x14ac:dyDescent="0.35">
      <c r="A98" s="55"/>
      <c r="B98" s="5"/>
      <c r="C98" s="5"/>
    </row>
    <row r="99" spans="1:3" x14ac:dyDescent="0.35">
      <c r="A99" s="55"/>
      <c r="B99" s="5"/>
      <c r="C99" s="5"/>
    </row>
    <row r="100" spans="1:3" x14ac:dyDescent="0.35">
      <c r="A100" s="55"/>
      <c r="B100" s="5"/>
      <c r="C100" s="5"/>
    </row>
    <row r="101" spans="1:3" x14ac:dyDescent="0.35">
      <c r="A101" s="55"/>
      <c r="B101" s="5"/>
      <c r="C101" s="5"/>
    </row>
    <row r="102" spans="1:3" x14ac:dyDescent="0.35">
      <c r="A102" s="55"/>
      <c r="B102" s="5"/>
      <c r="C102" s="5"/>
    </row>
    <row r="103" spans="1:3" x14ac:dyDescent="0.35">
      <c r="A103" s="55"/>
      <c r="B103" s="5"/>
      <c r="C103" s="5"/>
    </row>
    <row r="104" spans="1:3" x14ac:dyDescent="0.35">
      <c r="A104" s="55"/>
      <c r="B104" s="5"/>
      <c r="C104" s="5"/>
    </row>
    <row r="105" spans="1:3" x14ac:dyDescent="0.35">
      <c r="A105" s="55"/>
      <c r="B105" s="5"/>
      <c r="C105" s="5"/>
    </row>
    <row r="106" spans="1:3" x14ac:dyDescent="0.35">
      <c r="A106" s="55"/>
      <c r="B106" s="5"/>
      <c r="C106" s="5"/>
    </row>
    <row r="107" spans="1:3" x14ac:dyDescent="0.35">
      <c r="A107" s="55"/>
      <c r="B107" s="5"/>
      <c r="C107" s="5"/>
    </row>
    <row r="108" spans="1:3" x14ac:dyDescent="0.35">
      <c r="A108" s="55"/>
      <c r="B108" s="5"/>
      <c r="C108" s="5"/>
    </row>
    <row r="109" spans="1:3" x14ac:dyDescent="0.35">
      <c r="A109" s="55"/>
      <c r="B109" s="5"/>
      <c r="C109" s="5"/>
    </row>
    <row r="110" spans="1:3" x14ac:dyDescent="0.35">
      <c r="A110" s="55"/>
      <c r="B110" s="5"/>
      <c r="C110" s="5"/>
    </row>
    <row r="111" spans="1:3" x14ac:dyDescent="0.35">
      <c r="A111" s="55"/>
      <c r="B111" s="5"/>
      <c r="C111" s="5"/>
    </row>
    <row r="112" spans="1:3" x14ac:dyDescent="0.35">
      <c r="A112" s="55"/>
      <c r="B112" s="5"/>
      <c r="C112" s="5"/>
    </row>
    <row r="113" spans="1:3" x14ac:dyDescent="0.35">
      <c r="A113" s="55"/>
      <c r="B113" s="5"/>
      <c r="C113" s="5"/>
    </row>
    <row r="114" spans="1:3" x14ac:dyDescent="0.35">
      <c r="A114" s="55"/>
      <c r="B114" s="5"/>
      <c r="C114" s="5"/>
    </row>
    <row r="115" spans="1:3" x14ac:dyDescent="0.35">
      <c r="A115" s="55"/>
      <c r="B115" s="5"/>
      <c r="C115" s="5"/>
    </row>
    <row r="116" spans="1:3" x14ac:dyDescent="0.35">
      <c r="A116" s="55"/>
      <c r="B116" s="5"/>
      <c r="C116" s="5"/>
    </row>
    <row r="117" spans="1:3" x14ac:dyDescent="0.35">
      <c r="A117" s="55"/>
      <c r="B117" s="5"/>
      <c r="C117" s="5"/>
    </row>
    <row r="118" spans="1:3" x14ac:dyDescent="0.35">
      <c r="A118" s="55"/>
      <c r="B118" s="5"/>
      <c r="C118" s="5"/>
    </row>
    <row r="119" spans="1:3" x14ac:dyDescent="0.35">
      <c r="A119" s="55"/>
      <c r="B119" s="5"/>
      <c r="C119" s="5"/>
    </row>
    <row r="120" spans="1:3" x14ac:dyDescent="0.35">
      <c r="A120" s="55"/>
      <c r="B120" s="5"/>
      <c r="C120" s="5"/>
    </row>
    <row r="121" spans="1:3" x14ac:dyDescent="0.35">
      <c r="A121" s="55"/>
      <c r="B121" s="5"/>
      <c r="C121" s="5"/>
    </row>
    <row r="122" spans="1:3" x14ac:dyDescent="0.35">
      <c r="A122" s="55"/>
      <c r="B122" s="5"/>
      <c r="C122" s="5"/>
    </row>
    <row r="123" spans="1:3" x14ac:dyDescent="0.35">
      <c r="A123" s="55"/>
      <c r="B123" s="5"/>
      <c r="C123" s="5"/>
    </row>
    <row r="124" spans="1:3" x14ac:dyDescent="0.35">
      <c r="A124" s="55"/>
      <c r="B124" s="5"/>
      <c r="C124" s="5"/>
    </row>
    <row r="125" spans="1:3" x14ac:dyDescent="0.35">
      <c r="A125" s="55"/>
      <c r="B125" s="5"/>
      <c r="C125" s="5"/>
    </row>
    <row r="126" spans="1:3" x14ac:dyDescent="0.35">
      <c r="A126" s="55"/>
      <c r="B126" s="5"/>
      <c r="C126" s="5"/>
    </row>
    <row r="127" spans="1:3" x14ac:dyDescent="0.35">
      <c r="A127" s="55"/>
      <c r="B127" s="5"/>
      <c r="C127" s="5"/>
    </row>
    <row r="128" spans="1:3" x14ac:dyDescent="0.35">
      <c r="A128" s="55"/>
      <c r="B128" s="5"/>
      <c r="C128" s="5"/>
    </row>
    <row r="129" spans="1:3" x14ac:dyDescent="0.35">
      <c r="A129" s="55"/>
      <c r="B129" s="5"/>
      <c r="C129" s="5"/>
    </row>
    <row r="130" spans="1:3" x14ac:dyDescent="0.35">
      <c r="A130" s="55"/>
      <c r="B130" s="5"/>
      <c r="C130" s="5"/>
    </row>
    <row r="131" spans="1:3" x14ac:dyDescent="0.35">
      <c r="A131" s="55"/>
      <c r="B131" s="5"/>
      <c r="C131" s="5"/>
    </row>
    <row r="132" spans="1:3" x14ac:dyDescent="0.35">
      <c r="A132" s="55"/>
      <c r="B132" s="5"/>
      <c r="C132" s="5"/>
    </row>
    <row r="133" spans="1:3" x14ac:dyDescent="0.35">
      <c r="A133" s="55"/>
      <c r="B133" s="5"/>
      <c r="C133" s="5"/>
    </row>
    <row r="134" spans="1:3" x14ac:dyDescent="0.35">
      <c r="A134" s="55"/>
      <c r="B134" s="5"/>
      <c r="C134" s="5"/>
    </row>
    <row r="135" spans="1:3" x14ac:dyDescent="0.35">
      <c r="A135" s="55"/>
      <c r="B135" s="5"/>
      <c r="C135" s="5"/>
    </row>
    <row r="136" spans="1:3" x14ac:dyDescent="0.35">
      <c r="A136" s="55"/>
      <c r="B136" s="5"/>
      <c r="C136" s="5"/>
    </row>
    <row r="137" spans="1:3" x14ac:dyDescent="0.35">
      <c r="A137" s="55"/>
      <c r="B137" s="5"/>
      <c r="C137" s="5"/>
    </row>
    <row r="138" spans="1:3" x14ac:dyDescent="0.35">
      <c r="A138" s="55"/>
      <c r="B138" s="5"/>
      <c r="C138" s="5"/>
    </row>
    <row r="139" spans="1:3" x14ac:dyDescent="0.35">
      <c r="A139" s="55"/>
      <c r="B139" s="5"/>
      <c r="C139" s="5"/>
    </row>
    <row r="140" spans="1:3" x14ac:dyDescent="0.35">
      <c r="A140" s="55"/>
      <c r="B140" s="5"/>
      <c r="C140" s="5"/>
    </row>
    <row r="141" spans="1:3" x14ac:dyDescent="0.35">
      <c r="A141" s="55"/>
      <c r="B141" s="5"/>
      <c r="C141" s="5"/>
    </row>
    <row r="142" spans="1:3" x14ac:dyDescent="0.35">
      <c r="A142" s="55"/>
      <c r="B142" s="5"/>
      <c r="C142" s="5"/>
    </row>
    <row r="143" spans="1:3" x14ac:dyDescent="0.35">
      <c r="A143" s="55"/>
      <c r="B143" s="5"/>
      <c r="C143" s="5"/>
    </row>
    <row r="144" spans="1:3" x14ac:dyDescent="0.35">
      <c r="A144" s="55"/>
      <c r="B144" s="5"/>
      <c r="C144" s="5"/>
    </row>
    <row r="145" spans="1:3" x14ac:dyDescent="0.35">
      <c r="A145" s="55"/>
      <c r="B145" s="5"/>
      <c r="C145" s="5"/>
    </row>
    <row r="146" spans="1:3" x14ac:dyDescent="0.35">
      <c r="A146" s="55"/>
      <c r="B146" s="5"/>
      <c r="C146" s="5"/>
    </row>
    <row r="147" spans="1:3" x14ac:dyDescent="0.35">
      <c r="A147" s="55"/>
      <c r="B147" s="5"/>
      <c r="C147" s="5"/>
    </row>
    <row r="148" spans="1:3" x14ac:dyDescent="0.35">
      <c r="A148" s="55"/>
      <c r="B148" s="5"/>
      <c r="C148" s="5"/>
    </row>
    <row r="149" spans="1:3" x14ac:dyDescent="0.35">
      <c r="A149" s="55"/>
      <c r="B149" s="5"/>
      <c r="C149" s="5"/>
    </row>
    <row r="150" spans="1:3" x14ac:dyDescent="0.35">
      <c r="A150" s="55"/>
      <c r="B150" s="5"/>
      <c r="C150" s="5"/>
    </row>
    <row r="151" spans="1:3" x14ac:dyDescent="0.35">
      <c r="A151" s="55"/>
      <c r="B151" s="5"/>
      <c r="C151" s="5"/>
    </row>
    <row r="152" spans="1:3" x14ac:dyDescent="0.35">
      <c r="A152" s="55"/>
      <c r="B152" s="5"/>
      <c r="C152" s="5"/>
    </row>
    <row r="153" spans="1:3" x14ac:dyDescent="0.35">
      <c r="A153" s="55"/>
      <c r="B153" s="5"/>
      <c r="C153" s="5"/>
    </row>
    <row r="154" spans="1:3" x14ac:dyDescent="0.35">
      <c r="A154" s="55"/>
      <c r="B154" s="5"/>
      <c r="C154" s="5"/>
    </row>
    <row r="155" spans="1:3" x14ac:dyDescent="0.35">
      <c r="A155" s="55"/>
      <c r="B155" s="5"/>
      <c r="C155" s="5"/>
    </row>
    <row r="156" spans="1:3" x14ac:dyDescent="0.35">
      <c r="A156" s="55"/>
      <c r="B156" s="5"/>
      <c r="C156" s="5"/>
    </row>
    <row r="157" spans="1:3" x14ac:dyDescent="0.35">
      <c r="A157" s="55"/>
      <c r="B157" s="5"/>
      <c r="C157" s="5"/>
    </row>
    <row r="158" spans="1:3" x14ac:dyDescent="0.35">
      <c r="A158" s="55"/>
      <c r="B158" s="5"/>
      <c r="C158" s="5"/>
    </row>
    <row r="159" spans="1:3" x14ac:dyDescent="0.35">
      <c r="A159" s="55"/>
      <c r="B159" s="5"/>
      <c r="C159" s="5"/>
    </row>
    <row r="160" spans="1:3" x14ac:dyDescent="0.35">
      <c r="A160" s="55"/>
      <c r="B160" s="5"/>
      <c r="C160" s="5"/>
    </row>
    <row r="161" spans="1:3" x14ac:dyDescent="0.35">
      <c r="A161" s="55"/>
      <c r="B161" s="5"/>
      <c r="C161" s="5"/>
    </row>
    <row r="162" spans="1:3" x14ac:dyDescent="0.35">
      <c r="A162" s="55"/>
      <c r="B162" s="5"/>
      <c r="C162" s="5"/>
    </row>
    <row r="163" spans="1:3" x14ac:dyDescent="0.35">
      <c r="A163" s="55"/>
      <c r="B163" s="5"/>
      <c r="C163" s="5"/>
    </row>
    <row r="164" spans="1:3" x14ac:dyDescent="0.35">
      <c r="A164" s="55"/>
      <c r="B164" s="5"/>
      <c r="C164" s="5"/>
    </row>
    <row r="165" spans="1:3" x14ac:dyDescent="0.35">
      <c r="A165" s="55"/>
      <c r="B165" s="5"/>
      <c r="C165" s="5"/>
    </row>
    <row r="166" spans="1:3" x14ac:dyDescent="0.35">
      <c r="A166" s="55"/>
      <c r="B166" s="5"/>
      <c r="C166" s="5"/>
    </row>
    <row r="167" spans="1:3" x14ac:dyDescent="0.35">
      <c r="A167" s="55"/>
      <c r="B167" s="5"/>
      <c r="C167" s="5"/>
    </row>
    <row r="168" spans="1:3" x14ac:dyDescent="0.35">
      <c r="A168" s="55"/>
      <c r="B168" s="5"/>
      <c r="C168" s="5"/>
    </row>
    <row r="169" spans="1:3" x14ac:dyDescent="0.35">
      <c r="A169" s="55"/>
      <c r="B169" s="5"/>
      <c r="C169" s="5"/>
    </row>
    <row r="170" spans="1:3" x14ac:dyDescent="0.35">
      <c r="A170" s="55"/>
      <c r="B170" s="5"/>
      <c r="C170" s="5"/>
    </row>
    <row r="171" spans="1:3" x14ac:dyDescent="0.35">
      <c r="A171" s="55"/>
      <c r="B171" s="5"/>
      <c r="C171" s="5"/>
    </row>
    <row r="172" spans="1:3" x14ac:dyDescent="0.35">
      <c r="A172" s="55"/>
      <c r="B172" s="5"/>
      <c r="C172" s="5"/>
    </row>
    <row r="173" spans="1:3" x14ac:dyDescent="0.35">
      <c r="A173" s="55"/>
      <c r="B173" s="5"/>
      <c r="C173" s="5"/>
    </row>
    <row r="174" spans="1:3" x14ac:dyDescent="0.35">
      <c r="A174" s="55"/>
      <c r="B174" s="5"/>
      <c r="C174" s="5"/>
    </row>
    <row r="175" spans="1:3" x14ac:dyDescent="0.35">
      <c r="A175" s="55"/>
      <c r="B175" s="5"/>
      <c r="C175" s="5"/>
    </row>
    <row r="176" spans="1:3" x14ac:dyDescent="0.35">
      <c r="A176" s="55"/>
      <c r="B176" s="5"/>
      <c r="C176" s="5"/>
    </row>
    <row r="177" spans="1:3" x14ac:dyDescent="0.35">
      <c r="A177" s="55"/>
      <c r="B177" s="5"/>
      <c r="C177" s="5"/>
    </row>
    <row r="178" spans="1:3" x14ac:dyDescent="0.35">
      <c r="A178" s="55"/>
      <c r="B178" s="5"/>
      <c r="C178" s="5"/>
    </row>
    <row r="179" spans="1:3" x14ac:dyDescent="0.35">
      <c r="A179" s="55"/>
      <c r="B179" s="5"/>
      <c r="C179" s="5"/>
    </row>
    <row r="180" spans="1:3" x14ac:dyDescent="0.35">
      <c r="A180" s="55"/>
      <c r="B180" s="5"/>
      <c r="C180" s="5"/>
    </row>
    <row r="181" spans="1:3" x14ac:dyDescent="0.35">
      <c r="A181" s="55"/>
      <c r="B181" s="5"/>
      <c r="C181" s="5"/>
    </row>
    <row r="182" spans="1:3" x14ac:dyDescent="0.35">
      <c r="A182" s="55"/>
      <c r="B182" s="5"/>
      <c r="C182" s="5"/>
    </row>
    <row r="183" spans="1:3" x14ac:dyDescent="0.35">
      <c r="A183" s="55"/>
      <c r="B183" s="5"/>
      <c r="C183" s="5"/>
    </row>
    <row r="184" spans="1:3" x14ac:dyDescent="0.35">
      <c r="A184" s="55"/>
      <c r="B184" s="5"/>
      <c r="C184" s="5"/>
    </row>
    <row r="185" spans="1:3" x14ac:dyDescent="0.35">
      <c r="A185" s="55"/>
      <c r="B185" s="5"/>
      <c r="C185" s="5"/>
    </row>
    <row r="186" spans="1:3" x14ac:dyDescent="0.35">
      <c r="A186" s="55"/>
      <c r="B186" s="5"/>
      <c r="C186" s="5"/>
    </row>
    <row r="187" spans="1:3" x14ac:dyDescent="0.35">
      <c r="A187" s="55"/>
      <c r="B187" s="5"/>
      <c r="C187" s="5"/>
    </row>
    <row r="188" spans="1:3" x14ac:dyDescent="0.35">
      <c r="A188" s="55"/>
      <c r="B188" s="5"/>
      <c r="C188" s="5"/>
    </row>
    <row r="189" spans="1:3" x14ac:dyDescent="0.35">
      <c r="A189" s="55"/>
      <c r="B189" s="5"/>
      <c r="C189" s="5"/>
    </row>
    <row r="190" spans="1:3" x14ac:dyDescent="0.35">
      <c r="A190" s="55"/>
      <c r="B190" s="5"/>
      <c r="C190" s="5"/>
    </row>
    <row r="191" spans="1:3" x14ac:dyDescent="0.35">
      <c r="A191" s="55"/>
      <c r="B191" s="5"/>
      <c r="C191" s="5"/>
    </row>
    <row r="192" spans="1:3" x14ac:dyDescent="0.35">
      <c r="A192" s="55"/>
      <c r="B192" s="5"/>
      <c r="C192" s="5"/>
    </row>
    <row r="193" spans="1:3" x14ac:dyDescent="0.35">
      <c r="A193" s="55"/>
      <c r="B193" s="5"/>
      <c r="C193" s="5"/>
    </row>
    <row r="194" spans="1:3" x14ac:dyDescent="0.35">
      <c r="A194" s="55"/>
      <c r="B194" s="5"/>
      <c r="C194" s="5"/>
    </row>
    <row r="195" spans="1:3" x14ac:dyDescent="0.35">
      <c r="A195" s="55"/>
      <c r="B195" s="5"/>
      <c r="C195" s="5"/>
    </row>
    <row r="196" spans="1:3" x14ac:dyDescent="0.35">
      <c r="A196" s="55"/>
      <c r="B196" s="5"/>
      <c r="C196" s="5"/>
    </row>
    <row r="197" spans="1:3" x14ac:dyDescent="0.35">
      <c r="A197" s="55"/>
      <c r="B197" s="5"/>
      <c r="C197" s="5"/>
    </row>
    <row r="198" spans="1:3" x14ac:dyDescent="0.35">
      <c r="A198" s="55"/>
      <c r="B198" s="5"/>
      <c r="C198" s="5"/>
    </row>
    <row r="199" spans="1:3" x14ac:dyDescent="0.35">
      <c r="A199" s="55"/>
      <c r="B199" s="5"/>
      <c r="C199" s="5"/>
    </row>
    <row r="200" spans="1:3" x14ac:dyDescent="0.35">
      <c r="A200" s="55"/>
      <c r="B200" s="5"/>
      <c r="C200" s="5"/>
    </row>
    <row r="201" spans="1:3" x14ac:dyDescent="0.35">
      <c r="A201" s="55"/>
      <c r="B201" s="5"/>
      <c r="C201" s="5"/>
    </row>
    <row r="202" spans="1:3" x14ac:dyDescent="0.35">
      <c r="A202" s="55"/>
      <c r="B202" s="5"/>
      <c r="C202" s="5"/>
    </row>
    <row r="203" spans="1:3" x14ac:dyDescent="0.35">
      <c r="A203" s="55"/>
      <c r="B203" s="5"/>
      <c r="C203" s="5"/>
    </row>
    <row r="204" spans="1:3" x14ac:dyDescent="0.35">
      <c r="A204" s="55"/>
      <c r="B204" s="5"/>
      <c r="C204" s="5"/>
    </row>
    <row r="205" spans="1:3" x14ac:dyDescent="0.35">
      <c r="A205" s="55"/>
      <c r="B205" s="5"/>
      <c r="C205" s="5"/>
    </row>
    <row r="206" spans="1:3" x14ac:dyDescent="0.35">
      <c r="A206" s="55"/>
      <c r="B206" s="5"/>
      <c r="C206" s="5"/>
    </row>
    <row r="207" spans="1:3" x14ac:dyDescent="0.35">
      <c r="A207" s="55"/>
      <c r="B207" s="5"/>
      <c r="C207" s="5"/>
    </row>
    <row r="208" spans="1:3" x14ac:dyDescent="0.35">
      <c r="A208" s="55"/>
      <c r="B208" s="5"/>
      <c r="C208" s="5"/>
    </row>
    <row r="209" spans="1:3" x14ac:dyDescent="0.35">
      <c r="A209" s="55"/>
      <c r="B209" s="5"/>
      <c r="C209" s="5"/>
    </row>
    <row r="210" spans="1:3" x14ac:dyDescent="0.35">
      <c r="A210" s="55"/>
      <c r="B210" s="5"/>
      <c r="C210" s="5"/>
    </row>
    <row r="211" spans="1:3" x14ac:dyDescent="0.35">
      <c r="A211" s="55"/>
      <c r="B211" s="5"/>
      <c r="C211" s="5"/>
    </row>
    <row r="212" spans="1:3" x14ac:dyDescent="0.35">
      <c r="A212" s="55"/>
      <c r="B212" s="5"/>
      <c r="C212" s="5"/>
    </row>
    <row r="213" spans="1:3" x14ac:dyDescent="0.35">
      <c r="A213" s="55"/>
      <c r="B213" s="5"/>
      <c r="C213" s="5"/>
    </row>
    <row r="214" spans="1:3" x14ac:dyDescent="0.35">
      <c r="A214" s="55"/>
      <c r="B214" s="5"/>
      <c r="C214" s="5"/>
    </row>
    <row r="215" spans="1:3" x14ac:dyDescent="0.35">
      <c r="A215" s="55"/>
      <c r="B215" s="5"/>
      <c r="C215" s="5"/>
    </row>
    <row r="216" spans="1:3" x14ac:dyDescent="0.35">
      <c r="A216" s="55"/>
      <c r="B216" s="5"/>
      <c r="C216" s="5"/>
    </row>
    <row r="217" spans="1:3" x14ac:dyDescent="0.35">
      <c r="A217" s="55"/>
      <c r="B217" s="5"/>
      <c r="C217" s="5"/>
    </row>
    <row r="218" spans="1:3" x14ac:dyDescent="0.35">
      <c r="A218" s="55"/>
      <c r="B218" s="5"/>
      <c r="C218" s="5"/>
    </row>
    <row r="219" spans="1:3" x14ac:dyDescent="0.35">
      <c r="A219" s="55"/>
      <c r="B219" s="5"/>
      <c r="C219" s="5"/>
    </row>
    <row r="220" spans="1:3" x14ac:dyDescent="0.35">
      <c r="A220" s="55"/>
      <c r="B220" s="5"/>
      <c r="C220" s="5"/>
    </row>
    <row r="221" spans="1:3" x14ac:dyDescent="0.35">
      <c r="A221" s="55"/>
      <c r="B221" s="5"/>
      <c r="C221" s="5"/>
    </row>
    <row r="222" spans="1:3" x14ac:dyDescent="0.35">
      <c r="A222" s="55"/>
      <c r="B222" s="5"/>
      <c r="C222" s="5"/>
    </row>
    <row r="223" spans="1:3" x14ac:dyDescent="0.35">
      <c r="A223" s="55"/>
      <c r="B223" s="5"/>
      <c r="C223" s="5"/>
    </row>
    <row r="224" spans="1:3" x14ac:dyDescent="0.35">
      <c r="A224" s="55"/>
      <c r="B224" s="5"/>
      <c r="C224" s="5"/>
    </row>
    <row r="225" spans="1:3" x14ac:dyDescent="0.35">
      <c r="A225" s="55"/>
      <c r="B225" s="5"/>
      <c r="C225" s="5"/>
    </row>
    <row r="226" spans="1:3" x14ac:dyDescent="0.35">
      <c r="A226" s="55"/>
      <c r="B226" s="5"/>
      <c r="C226" s="5"/>
    </row>
    <row r="227" spans="1:3" x14ac:dyDescent="0.35">
      <c r="A227" s="55"/>
      <c r="B227" s="5"/>
      <c r="C227" s="5"/>
    </row>
    <row r="228" spans="1:3" x14ac:dyDescent="0.35">
      <c r="A228" s="55"/>
      <c r="B228" s="5"/>
      <c r="C228" s="5"/>
    </row>
    <row r="229" spans="1:3" x14ac:dyDescent="0.35">
      <c r="A229" s="55"/>
      <c r="B229" s="5"/>
      <c r="C229" s="5"/>
    </row>
    <row r="230" spans="1:3" x14ac:dyDescent="0.35">
      <c r="A230" s="55"/>
      <c r="B230" s="5"/>
      <c r="C230" s="5"/>
    </row>
    <row r="231" spans="1:3" x14ac:dyDescent="0.35">
      <c r="A231" s="55"/>
      <c r="B231" s="5"/>
      <c r="C231" s="5"/>
    </row>
    <row r="232" spans="1:3" x14ac:dyDescent="0.35">
      <c r="A232" s="55"/>
      <c r="B232" s="5"/>
      <c r="C232" s="5"/>
    </row>
    <row r="233" spans="1:3" x14ac:dyDescent="0.35">
      <c r="A233" s="55"/>
      <c r="B233" s="5"/>
      <c r="C233" s="5"/>
    </row>
    <row r="234" spans="1:3" x14ac:dyDescent="0.35">
      <c r="A234" s="55"/>
      <c r="B234" s="5"/>
      <c r="C234" s="5"/>
    </row>
    <row r="235" spans="1:3" x14ac:dyDescent="0.35">
      <c r="A235" s="55"/>
      <c r="B235" s="5"/>
      <c r="C235" s="5"/>
    </row>
    <row r="236" spans="1:3" x14ac:dyDescent="0.35">
      <c r="A236" s="55"/>
      <c r="B236" s="5"/>
      <c r="C236" s="5"/>
    </row>
    <row r="237" spans="1:3" x14ac:dyDescent="0.35">
      <c r="A237" s="55"/>
      <c r="B237" s="5"/>
      <c r="C237" s="5"/>
    </row>
    <row r="238" spans="1:3" x14ac:dyDescent="0.35">
      <c r="A238" s="55"/>
      <c r="B238" s="5"/>
      <c r="C238" s="5"/>
    </row>
    <row r="239" spans="1:3" x14ac:dyDescent="0.35">
      <c r="A239" s="55"/>
      <c r="B239" s="5"/>
      <c r="C239" s="5"/>
    </row>
    <row r="240" spans="1:3" x14ac:dyDescent="0.35">
      <c r="A240" s="55"/>
      <c r="B240" s="5"/>
      <c r="C240" s="5"/>
    </row>
    <row r="241" spans="1:3" x14ac:dyDescent="0.35">
      <c r="A241" s="55"/>
      <c r="B241" s="5"/>
      <c r="C241" s="5"/>
    </row>
    <row r="242" spans="1:3" x14ac:dyDescent="0.35">
      <c r="A242" s="55"/>
      <c r="B242" s="5"/>
      <c r="C242" s="5"/>
    </row>
    <row r="243" spans="1:3" x14ac:dyDescent="0.35">
      <c r="A243" s="55"/>
      <c r="B243" s="5"/>
      <c r="C243" s="5"/>
    </row>
    <row r="244" spans="1:3" x14ac:dyDescent="0.35">
      <c r="A244" s="55"/>
      <c r="B244" s="5"/>
      <c r="C244" s="5"/>
    </row>
    <row r="245" spans="1:3" x14ac:dyDescent="0.35">
      <c r="A245" s="55"/>
      <c r="B245" s="5"/>
      <c r="C245" s="5"/>
    </row>
    <row r="246" spans="1:3" x14ac:dyDescent="0.35">
      <c r="A246" s="55"/>
      <c r="B246" s="5"/>
      <c r="C246" s="5"/>
    </row>
    <row r="247" spans="1:3" x14ac:dyDescent="0.35">
      <c r="A247" s="55"/>
      <c r="B247" s="5"/>
      <c r="C247" s="5"/>
    </row>
    <row r="248" spans="1:3" x14ac:dyDescent="0.35">
      <c r="A248" s="55"/>
      <c r="B248" s="5"/>
      <c r="C248" s="5"/>
    </row>
    <row r="249" spans="1:3" x14ac:dyDescent="0.35">
      <c r="A249" s="55"/>
      <c r="B249" s="5"/>
      <c r="C249" s="5"/>
    </row>
    <row r="250" spans="1:3" x14ac:dyDescent="0.35">
      <c r="A250" s="55"/>
      <c r="B250" s="5"/>
      <c r="C250" s="5"/>
    </row>
    <row r="251" spans="1:3" x14ac:dyDescent="0.35">
      <c r="A251" s="55"/>
      <c r="B251" s="5"/>
      <c r="C251" s="5"/>
    </row>
    <row r="252" spans="1:3" x14ac:dyDescent="0.35">
      <c r="A252" s="55"/>
      <c r="B252" s="5"/>
      <c r="C252" s="5"/>
    </row>
    <row r="253" spans="1:3" x14ac:dyDescent="0.35">
      <c r="A253" s="55"/>
      <c r="B253" s="5"/>
      <c r="C253" s="5"/>
    </row>
    <row r="254" spans="1:3" x14ac:dyDescent="0.35">
      <c r="A254" s="55"/>
      <c r="B254" s="5"/>
      <c r="C254" s="5"/>
    </row>
    <row r="255" spans="1:3" x14ac:dyDescent="0.35">
      <c r="A255" s="55"/>
      <c r="B255" s="5"/>
      <c r="C255" s="5"/>
    </row>
    <row r="256" spans="1:3" x14ac:dyDescent="0.35">
      <c r="A256" s="55"/>
      <c r="B256" s="5"/>
      <c r="C256" s="5"/>
    </row>
    <row r="257" spans="1:3" x14ac:dyDescent="0.35">
      <c r="A257" s="55"/>
      <c r="B257" s="5"/>
      <c r="C257" s="5"/>
    </row>
    <row r="258" spans="1:3" x14ac:dyDescent="0.35">
      <c r="A258" s="55"/>
      <c r="B258" s="5"/>
      <c r="C258" s="5"/>
    </row>
    <row r="259" spans="1:3" x14ac:dyDescent="0.35">
      <c r="A259" s="55"/>
      <c r="B259" s="5"/>
      <c r="C259" s="5"/>
    </row>
    <row r="260" spans="1:3" x14ac:dyDescent="0.35">
      <c r="A260" s="55"/>
      <c r="B260" s="5"/>
      <c r="C260" s="5"/>
    </row>
    <row r="261" spans="1:3" x14ac:dyDescent="0.35">
      <c r="A261" s="55"/>
      <c r="B261" s="5"/>
      <c r="C261" s="5"/>
    </row>
    <row r="262" spans="1:3" x14ac:dyDescent="0.35">
      <c r="A262" s="55"/>
      <c r="B262" s="5"/>
      <c r="C262" s="5"/>
    </row>
    <row r="263" spans="1:3" x14ac:dyDescent="0.35">
      <c r="A263" s="55"/>
      <c r="B263" s="5"/>
      <c r="C263" s="5"/>
    </row>
    <row r="264" spans="1:3" x14ac:dyDescent="0.35">
      <c r="A264" s="55"/>
      <c r="B264" s="5"/>
      <c r="C264" s="5"/>
    </row>
    <row r="265" spans="1:3" x14ac:dyDescent="0.35">
      <c r="A265" s="55"/>
      <c r="B265" s="5"/>
      <c r="C265" s="5"/>
    </row>
    <row r="266" spans="1:3" x14ac:dyDescent="0.35">
      <c r="A266" s="55"/>
      <c r="B266" s="5"/>
      <c r="C266" s="5"/>
    </row>
    <row r="267" spans="1:3" x14ac:dyDescent="0.35">
      <c r="A267" s="55"/>
      <c r="B267" s="5"/>
      <c r="C267" s="5"/>
    </row>
    <row r="268" spans="1:3" x14ac:dyDescent="0.35">
      <c r="A268" s="55"/>
      <c r="B268" s="5"/>
      <c r="C268" s="5"/>
    </row>
    <row r="269" spans="1:3" x14ac:dyDescent="0.35">
      <c r="A269" s="55"/>
      <c r="B269" s="5"/>
      <c r="C269" s="5"/>
    </row>
    <row r="270" spans="1:3" x14ac:dyDescent="0.35">
      <c r="A270" s="55"/>
      <c r="B270" s="5"/>
      <c r="C270" s="5"/>
    </row>
    <row r="271" spans="1:3" x14ac:dyDescent="0.35">
      <c r="A271" s="55"/>
      <c r="B271" s="5"/>
      <c r="C271" s="5"/>
    </row>
    <row r="272" spans="1:3" x14ac:dyDescent="0.35">
      <c r="A272" s="55"/>
      <c r="B272" s="5"/>
      <c r="C272" s="5"/>
    </row>
    <row r="273" spans="1:3" x14ac:dyDescent="0.35">
      <c r="A273" s="55"/>
      <c r="B273" s="5"/>
      <c r="C273" s="5"/>
    </row>
    <row r="274" spans="1:3" x14ac:dyDescent="0.35">
      <c r="A274" s="55"/>
      <c r="B274" s="5"/>
      <c r="C274" s="5"/>
    </row>
    <row r="275" spans="1:3" x14ac:dyDescent="0.35">
      <c r="A275" s="55"/>
      <c r="B275" s="5"/>
      <c r="C275" s="5"/>
    </row>
    <row r="276" spans="1:3" x14ac:dyDescent="0.35">
      <c r="A276" s="55"/>
      <c r="B276" s="5"/>
      <c r="C276" s="5"/>
    </row>
    <row r="277" spans="1:3" x14ac:dyDescent="0.35">
      <c r="A277" s="55"/>
      <c r="B277" s="5"/>
      <c r="C277" s="5"/>
    </row>
    <row r="278" spans="1:3" x14ac:dyDescent="0.35">
      <c r="A278" s="55"/>
      <c r="B278" s="5"/>
      <c r="C278" s="5"/>
    </row>
    <row r="279" spans="1:3" x14ac:dyDescent="0.35">
      <c r="A279" s="55"/>
      <c r="B279" s="5"/>
      <c r="C279" s="5"/>
    </row>
    <row r="280" spans="1:3" x14ac:dyDescent="0.35">
      <c r="A280" s="55"/>
      <c r="B280" s="5"/>
      <c r="C280" s="5"/>
    </row>
    <row r="281" spans="1:3" x14ac:dyDescent="0.35">
      <c r="A281" s="55"/>
      <c r="B281" s="5"/>
      <c r="C281" s="5"/>
    </row>
    <row r="282" spans="1:3" x14ac:dyDescent="0.35">
      <c r="A282" s="55"/>
      <c r="B282" s="5"/>
      <c r="C282" s="5"/>
    </row>
    <row r="283" spans="1:3" x14ac:dyDescent="0.35">
      <c r="A283" s="55"/>
      <c r="B283" s="5"/>
      <c r="C283" s="5"/>
    </row>
    <row r="284" spans="1:3" x14ac:dyDescent="0.35">
      <c r="A284" s="55"/>
      <c r="B284" s="5"/>
      <c r="C284" s="5"/>
    </row>
    <row r="285" spans="1:3" x14ac:dyDescent="0.35">
      <c r="A285" s="55"/>
      <c r="B285" s="5"/>
      <c r="C285" s="5"/>
    </row>
    <row r="286" spans="1:3" x14ac:dyDescent="0.35">
      <c r="A286" s="55"/>
      <c r="B286" s="5"/>
      <c r="C286" s="5"/>
    </row>
    <row r="287" spans="1:3" x14ac:dyDescent="0.35">
      <c r="A287" s="55"/>
      <c r="B287" s="5"/>
      <c r="C287" s="5"/>
    </row>
    <row r="288" spans="1:3" x14ac:dyDescent="0.35">
      <c r="A288" s="55"/>
      <c r="B288" s="5"/>
      <c r="C288" s="5"/>
    </row>
    <row r="289" spans="1:3" x14ac:dyDescent="0.35">
      <c r="A289" s="55"/>
      <c r="B289" s="5"/>
      <c r="C289" s="5"/>
    </row>
    <row r="290" spans="1:3" x14ac:dyDescent="0.35">
      <c r="A290" s="55"/>
      <c r="B290" s="5"/>
      <c r="C290" s="5"/>
    </row>
    <row r="291" spans="1:3" x14ac:dyDescent="0.35">
      <c r="A291" s="55"/>
      <c r="B291" s="5"/>
      <c r="C291" s="5"/>
    </row>
    <row r="292" spans="1:3" x14ac:dyDescent="0.35">
      <c r="A292" s="55"/>
      <c r="B292" s="5"/>
      <c r="C292" s="5"/>
    </row>
    <row r="293" spans="1:3" x14ac:dyDescent="0.35">
      <c r="A293" s="55"/>
      <c r="B293" s="5"/>
      <c r="C293" s="5"/>
    </row>
    <row r="294" spans="1:3" x14ac:dyDescent="0.35">
      <c r="A294" s="55"/>
      <c r="B294" s="5"/>
      <c r="C294" s="5"/>
    </row>
    <row r="295" spans="1:3" x14ac:dyDescent="0.35">
      <c r="A295" s="55"/>
      <c r="B295" s="5"/>
      <c r="C295" s="5"/>
    </row>
    <row r="296" spans="1:3" x14ac:dyDescent="0.35">
      <c r="A296" s="55"/>
      <c r="B296" s="5"/>
      <c r="C296" s="5"/>
    </row>
    <row r="297" spans="1:3" x14ac:dyDescent="0.35">
      <c r="A297" s="55"/>
      <c r="B297" s="5"/>
      <c r="C297" s="5"/>
    </row>
    <row r="298" spans="1:3" x14ac:dyDescent="0.35">
      <c r="A298" s="55"/>
      <c r="B298" s="5"/>
      <c r="C298" s="5"/>
    </row>
    <row r="299" spans="1:3" x14ac:dyDescent="0.35">
      <c r="A299" s="55"/>
      <c r="B299" s="5"/>
      <c r="C299" s="5"/>
    </row>
    <row r="300" spans="1:3" x14ac:dyDescent="0.35">
      <c r="A300" s="55"/>
      <c r="B300" s="5"/>
      <c r="C300" s="5"/>
    </row>
    <row r="301" spans="1:3" x14ac:dyDescent="0.35">
      <c r="A301" s="55"/>
      <c r="B301" s="5"/>
      <c r="C301" s="5"/>
    </row>
    <row r="302" spans="1:3" x14ac:dyDescent="0.35">
      <c r="A302" s="55"/>
      <c r="B302" s="5"/>
      <c r="C302" s="5"/>
    </row>
    <row r="303" spans="1:3" x14ac:dyDescent="0.35">
      <c r="A303" s="55"/>
      <c r="B303" s="5"/>
      <c r="C303" s="5"/>
    </row>
    <row r="304" spans="1:3" x14ac:dyDescent="0.35">
      <c r="A304" s="55"/>
      <c r="B304" s="5"/>
      <c r="C304" s="5"/>
    </row>
    <row r="305" spans="1:3" x14ac:dyDescent="0.35">
      <c r="A305" s="55"/>
      <c r="B305" s="5"/>
      <c r="C305" s="5"/>
    </row>
    <row r="306" spans="1:3" x14ac:dyDescent="0.35">
      <c r="A306" s="55"/>
      <c r="B306" s="5"/>
      <c r="C306" s="5"/>
    </row>
    <row r="307" spans="1:3" x14ac:dyDescent="0.35">
      <c r="A307" s="55"/>
      <c r="B307" s="5"/>
      <c r="C307" s="5"/>
    </row>
    <row r="308" spans="1:3" x14ac:dyDescent="0.35">
      <c r="A308" s="55"/>
      <c r="B308" s="5"/>
      <c r="C308" s="5"/>
    </row>
    <row r="309" spans="1:3" x14ac:dyDescent="0.35">
      <c r="A309" s="55"/>
      <c r="B309" s="5"/>
      <c r="C309" s="5"/>
    </row>
    <row r="310" spans="1:3" x14ac:dyDescent="0.35">
      <c r="A310" s="55"/>
      <c r="B310" s="5"/>
      <c r="C310" s="5"/>
    </row>
    <row r="311" spans="1:3" x14ac:dyDescent="0.35">
      <c r="A311" s="55"/>
      <c r="B311" s="5"/>
      <c r="C311" s="5"/>
    </row>
    <row r="312" spans="1:3" x14ac:dyDescent="0.35">
      <c r="A312" s="55"/>
      <c r="B312" s="5"/>
      <c r="C312" s="5"/>
    </row>
    <row r="313" spans="1:3" x14ac:dyDescent="0.35">
      <c r="A313" s="55"/>
      <c r="B313" s="5"/>
      <c r="C313" s="5"/>
    </row>
    <row r="314" spans="1:3" x14ac:dyDescent="0.35">
      <c r="A314" s="55"/>
      <c r="B314" s="5"/>
      <c r="C314" s="5"/>
    </row>
    <row r="315" spans="1:3" x14ac:dyDescent="0.35">
      <c r="A315" s="55"/>
      <c r="B315" s="5"/>
      <c r="C315" s="5"/>
    </row>
    <row r="316" spans="1:3" x14ac:dyDescent="0.35">
      <c r="A316" s="55"/>
      <c r="B316" s="5"/>
      <c r="C316" s="5"/>
    </row>
    <row r="317" spans="1:3" x14ac:dyDescent="0.35">
      <c r="A317" s="55"/>
      <c r="B317" s="5"/>
      <c r="C317" s="5"/>
    </row>
    <row r="318" spans="1:3" x14ac:dyDescent="0.35">
      <c r="A318" s="55"/>
      <c r="B318" s="5"/>
      <c r="C318" s="5"/>
    </row>
    <row r="319" spans="1:3" x14ac:dyDescent="0.35">
      <c r="A319" s="55"/>
      <c r="B319" s="5"/>
      <c r="C319" s="5"/>
    </row>
    <row r="320" spans="1:3" x14ac:dyDescent="0.35">
      <c r="A320" s="55"/>
      <c r="B320" s="5"/>
      <c r="C320" s="5"/>
    </row>
    <row r="321" spans="1:3" x14ac:dyDescent="0.35">
      <c r="A321" s="55"/>
      <c r="B321" s="5"/>
      <c r="C321" s="5"/>
    </row>
    <row r="322" spans="1:3" x14ac:dyDescent="0.35">
      <c r="A322" s="55"/>
      <c r="B322" s="5"/>
      <c r="C322" s="5"/>
    </row>
    <row r="323" spans="1:3" x14ac:dyDescent="0.35">
      <c r="A323" s="55"/>
      <c r="B323" s="5"/>
      <c r="C323" s="5"/>
    </row>
    <row r="324" spans="1:3" x14ac:dyDescent="0.35">
      <c r="A324" s="55"/>
      <c r="B324" s="5"/>
      <c r="C324" s="5"/>
    </row>
    <row r="325" spans="1:3" x14ac:dyDescent="0.35">
      <c r="A325" s="55"/>
      <c r="B325" s="5"/>
      <c r="C325" s="5"/>
    </row>
    <row r="326" spans="1:3" x14ac:dyDescent="0.35">
      <c r="A326" s="55"/>
      <c r="B326" s="5"/>
      <c r="C326" s="5"/>
    </row>
    <row r="327" spans="1:3" x14ac:dyDescent="0.35">
      <c r="A327" s="55"/>
      <c r="B327" s="5"/>
      <c r="C327" s="5"/>
    </row>
    <row r="328" spans="1:3" x14ac:dyDescent="0.35">
      <c r="A328" s="55"/>
      <c r="B328" s="5"/>
      <c r="C328" s="5"/>
    </row>
    <row r="329" spans="1:3" x14ac:dyDescent="0.35">
      <c r="A329" s="55"/>
      <c r="B329" s="5"/>
      <c r="C329" s="5"/>
    </row>
    <row r="330" spans="1:3" x14ac:dyDescent="0.35">
      <c r="A330" s="55"/>
      <c r="B330" s="5"/>
      <c r="C330" s="5"/>
    </row>
    <row r="331" spans="1:3" x14ac:dyDescent="0.35">
      <c r="A331" s="55"/>
      <c r="B331" s="5"/>
      <c r="C331" s="5"/>
    </row>
    <row r="332" spans="1:3" x14ac:dyDescent="0.35">
      <c r="A332" s="55"/>
      <c r="B332" s="5"/>
      <c r="C332" s="5"/>
    </row>
    <row r="333" spans="1:3" x14ac:dyDescent="0.35">
      <c r="A333" s="55"/>
      <c r="B333" s="5"/>
      <c r="C333" s="5"/>
    </row>
    <row r="334" spans="1:3" x14ac:dyDescent="0.35">
      <c r="A334" s="55"/>
      <c r="B334" s="5"/>
      <c r="C334" s="5"/>
    </row>
    <row r="335" spans="1:3" x14ac:dyDescent="0.35">
      <c r="A335" s="55"/>
      <c r="B335" s="5"/>
      <c r="C335" s="5"/>
    </row>
    <row r="336" spans="1:3" x14ac:dyDescent="0.35">
      <c r="A336" s="55"/>
      <c r="B336" s="5"/>
      <c r="C336" s="5"/>
    </row>
    <row r="337" spans="1:3" x14ac:dyDescent="0.35">
      <c r="A337" s="55"/>
      <c r="B337" s="5"/>
      <c r="C337" s="5"/>
    </row>
    <row r="338" spans="1:3" x14ac:dyDescent="0.35">
      <c r="A338" s="55"/>
      <c r="B338" s="5"/>
      <c r="C338" s="5"/>
    </row>
    <row r="339" spans="1:3" x14ac:dyDescent="0.35">
      <c r="A339" s="55"/>
      <c r="B339" s="5"/>
      <c r="C339" s="5"/>
    </row>
    <row r="340" spans="1:3" x14ac:dyDescent="0.35">
      <c r="A340" s="55"/>
      <c r="B340" s="5"/>
      <c r="C340" s="5"/>
    </row>
    <row r="341" spans="1:3" x14ac:dyDescent="0.35">
      <c r="A341" s="55"/>
      <c r="B341" s="5"/>
      <c r="C341" s="5"/>
    </row>
    <row r="342" spans="1:3" x14ac:dyDescent="0.35">
      <c r="A342" s="55"/>
      <c r="B342" s="5"/>
      <c r="C342" s="5"/>
    </row>
    <row r="343" spans="1:3" x14ac:dyDescent="0.35">
      <c r="A343" s="55"/>
      <c r="B343" s="5"/>
      <c r="C343" s="5"/>
    </row>
    <row r="344" spans="1:3" x14ac:dyDescent="0.35">
      <c r="A344" s="55"/>
      <c r="B344" s="5"/>
      <c r="C344" s="5"/>
    </row>
    <row r="345" spans="1:3" x14ac:dyDescent="0.35">
      <c r="A345" s="55"/>
      <c r="B345" s="5"/>
      <c r="C345" s="5"/>
    </row>
    <row r="346" spans="1:3" x14ac:dyDescent="0.35">
      <c r="A346" s="55"/>
      <c r="B346" s="5"/>
      <c r="C346" s="5"/>
    </row>
    <row r="347" spans="1:3" x14ac:dyDescent="0.35">
      <c r="A347" s="55"/>
      <c r="B347" s="5"/>
      <c r="C347" s="5"/>
    </row>
    <row r="348" spans="1:3" x14ac:dyDescent="0.35">
      <c r="A348" s="55"/>
      <c r="B348" s="5"/>
      <c r="C348" s="5"/>
    </row>
    <row r="349" spans="1:3" x14ac:dyDescent="0.35">
      <c r="A349" s="55"/>
      <c r="B349" s="5"/>
      <c r="C349" s="5"/>
    </row>
    <row r="350" spans="1:3" x14ac:dyDescent="0.35">
      <c r="A350" s="55"/>
      <c r="B350" s="5"/>
      <c r="C350" s="5"/>
    </row>
    <row r="351" spans="1:3" x14ac:dyDescent="0.35">
      <c r="A351" s="55"/>
      <c r="B351" s="5"/>
      <c r="C351" s="5"/>
    </row>
    <row r="352" spans="1:3" x14ac:dyDescent="0.35">
      <c r="A352" s="55"/>
      <c r="B352" s="5"/>
      <c r="C352" s="5"/>
    </row>
    <row r="353" spans="1:3" x14ac:dyDescent="0.35">
      <c r="A353" s="55"/>
      <c r="B353" s="5"/>
      <c r="C353" s="5"/>
    </row>
    <row r="354" spans="1:3" x14ac:dyDescent="0.35">
      <c r="A354" s="55"/>
      <c r="B354" s="5"/>
      <c r="C354" s="5"/>
    </row>
    <row r="355" spans="1:3" x14ac:dyDescent="0.35">
      <c r="A355" s="55"/>
      <c r="B355" s="5"/>
      <c r="C355" s="5"/>
    </row>
    <row r="356" spans="1:3" x14ac:dyDescent="0.35">
      <c r="A356" s="55"/>
      <c r="B356" s="5"/>
      <c r="C356" s="5"/>
    </row>
    <row r="357" spans="1:3" x14ac:dyDescent="0.35">
      <c r="A357" s="55"/>
      <c r="B357" s="5"/>
      <c r="C357" s="5"/>
    </row>
    <row r="358" spans="1:3" x14ac:dyDescent="0.35">
      <c r="A358" s="55"/>
      <c r="B358" s="5"/>
      <c r="C358" s="5"/>
    </row>
    <row r="359" spans="1:3" x14ac:dyDescent="0.35">
      <c r="A359" s="55"/>
      <c r="B359" s="5"/>
      <c r="C359" s="5"/>
    </row>
    <row r="360" spans="1:3" x14ac:dyDescent="0.35">
      <c r="A360" s="55"/>
      <c r="B360" s="5"/>
      <c r="C360" s="5"/>
    </row>
    <row r="361" spans="1:3" x14ac:dyDescent="0.35">
      <c r="A361" s="55"/>
      <c r="B361" s="5"/>
      <c r="C361" s="5"/>
    </row>
    <row r="362" spans="1:3" x14ac:dyDescent="0.35">
      <c r="A362" s="55"/>
      <c r="B362" s="5"/>
      <c r="C362" s="5"/>
    </row>
    <row r="363" spans="1:3" x14ac:dyDescent="0.35">
      <c r="A363" s="55"/>
      <c r="B363" s="5"/>
      <c r="C363" s="5"/>
    </row>
    <row r="364" spans="1:3" x14ac:dyDescent="0.35">
      <c r="A364" s="55"/>
      <c r="B364" s="5"/>
      <c r="C364" s="5"/>
    </row>
    <row r="365" spans="1:3" x14ac:dyDescent="0.35">
      <c r="A365" s="55"/>
      <c r="B365" s="5"/>
      <c r="C365" s="5"/>
    </row>
    <row r="366" spans="1:3" x14ac:dyDescent="0.35">
      <c r="A366" s="55"/>
      <c r="B366" s="5"/>
      <c r="C366" s="5"/>
    </row>
    <row r="367" spans="1:3" x14ac:dyDescent="0.35">
      <c r="A367" s="55"/>
      <c r="B367" s="5"/>
      <c r="C367" s="5"/>
    </row>
    <row r="368" spans="1:3" x14ac:dyDescent="0.35">
      <c r="A368" s="55"/>
      <c r="B368" s="5"/>
      <c r="C368" s="5"/>
    </row>
    <row r="369" spans="1:3" x14ac:dyDescent="0.35">
      <c r="A369" s="55"/>
      <c r="B369" s="5"/>
      <c r="C369" s="5"/>
    </row>
    <row r="370" spans="1:3" x14ac:dyDescent="0.35">
      <c r="A370" s="55"/>
      <c r="B370" s="5"/>
      <c r="C370" s="5"/>
    </row>
    <row r="371" spans="1:3" x14ac:dyDescent="0.35">
      <c r="A371" s="55"/>
      <c r="B371" s="5"/>
      <c r="C371" s="5"/>
    </row>
    <row r="372" spans="1:3" x14ac:dyDescent="0.35">
      <c r="A372" s="55"/>
      <c r="B372" s="5"/>
      <c r="C372" s="5"/>
    </row>
    <row r="373" spans="1:3" x14ac:dyDescent="0.35">
      <c r="A373" s="55"/>
      <c r="B373" s="5"/>
      <c r="C373" s="5"/>
    </row>
    <row r="374" spans="1:3" x14ac:dyDescent="0.35">
      <c r="A374" s="55"/>
      <c r="B374" s="5"/>
      <c r="C374" s="5"/>
    </row>
    <row r="375" spans="1:3" x14ac:dyDescent="0.35">
      <c r="A375" s="55"/>
      <c r="B375" s="5"/>
      <c r="C375" s="5"/>
    </row>
    <row r="376" spans="1:3" x14ac:dyDescent="0.35">
      <c r="A376" s="55"/>
      <c r="B376" s="5"/>
      <c r="C376" s="5"/>
    </row>
    <row r="377" spans="1:3" x14ac:dyDescent="0.35">
      <c r="A377" s="55"/>
      <c r="B377" s="5"/>
      <c r="C377" s="5"/>
    </row>
    <row r="378" spans="1:3" x14ac:dyDescent="0.35">
      <c r="A378" s="55"/>
      <c r="B378" s="5"/>
      <c r="C378" s="5"/>
    </row>
    <row r="379" spans="1:3" x14ac:dyDescent="0.35">
      <c r="A379" s="55"/>
      <c r="B379" s="5"/>
      <c r="C379" s="5"/>
    </row>
    <row r="380" spans="1:3" x14ac:dyDescent="0.35">
      <c r="A380" s="55"/>
      <c r="B380" s="5"/>
      <c r="C380" s="5"/>
    </row>
    <row r="381" spans="1:3" x14ac:dyDescent="0.35">
      <c r="A381" s="55"/>
      <c r="B381" s="5"/>
      <c r="C381" s="5"/>
    </row>
    <row r="382" spans="1:3" x14ac:dyDescent="0.35">
      <c r="A382" s="55"/>
      <c r="B382" s="5"/>
      <c r="C382" s="5"/>
    </row>
    <row r="383" spans="1:3" x14ac:dyDescent="0.35">
      <c r="A383" s="55"/>
      <c r="B383" s="5"/>
      <c r="C383" s="5"/>
    </row>
    <row r="384" spans="1:3" x14ac:dyDescent="0.35">
      <c r="A384" s="55"/>
      <c r="B384" s="5"/>
      <c r="C384" s="5"/>
    </row>
    <row r="385" spans="1:3" x14ac:dyDescent="0.35">
      <c r="A385" s="55"/>
      <c r="B385" s="5"/>
      <c r="C385" s="5"/>
    </row>
    <row r="386" spans="1:3" x14ac:dyDescent="0.35">
      <c r="A386" s="55"/>
      <c r="B386" s="5"/>
      <c r="C386" s="5"/>
    </row>
    <row r="387" spans="1:3" x14ac:dyDescent="0.35">
      <c r="A387" s="55"/>
      <c r="B387" s="5"/>
      <c r="C387" s="5"/>
    </row>
    <row r="388" spans="1:3" x14ac:dyDescent="0.35">
      <c r="A388" s="55"/>
      <c r="B388" s="5"/>
      <c r="C388" s="5"/>
    </row>
    <row r="389" spans="1:3" x14ac:dyDescent="0.35">
      <c r="A389" s="55"/>
      <c r="B389" s="5"/>
      <c r="C389" s="5"/>
    </row>
    <row r="390" spans="1:3" x14ac:dyDescent="0.35">
      <c r="A390" s="55"/>
      <c r="B390" s="5"/>
      <c r="C390" s="5"/>
    </row>
    <row r="391" spans="1:3" x14ac:dyDescent="0.35">
      <c r="A391" s="55"/>
      <c r="B391" s="5"/>
      <c r="C391" s="5"/>
    </row>
    <row r="392" spans="1:3" x14ac:dyDescent="0.35">
      <c r="A392" s="55"/>
      <c r="B392" s="5"/>
      <c r="C392" s="5"/>
    </row>
    <row r="393" spans="1:3" x14ac:dyDescent="0.35">
      <c r="A393" s="55"/>
      <c r="B393" s="5"/>
      <c r="C393" s="5"/>
    </row>
    <row r="394" spans="1:3" x14ac:dyDescent="0.35">
      <c r="A394" s="55"/>
      <c r="B394" s="5"/>
      <c r="C394" s="5"/>
    </row>
    <row r="395" spans="1:3" x14ac:dyDescent="0.35">
      <c r="A395" s="55"/>
      <c r="B395" s="5"/>
      <c r="C395" s="5"/>
    </row>
    <row r="396" spans="1:3" x14ac:dyDescent="0.35">
      <c r="A396" s="55"/>
      <c r="B396" s="5"/>
      <c r="C396" s="5"/>
    </row>
    <row r="397" spans="1:3" x14ac:dyDescent="0.35">
      <c r="A397" s="55"/>
      <c r="B397" s="5"/>
      <c r="C397" s="5"/>
    </row>
    <row r="398" spans="1:3" x14ac:dyDescent="0.35">
      <c r="A398" s="55"/>
      <c r="B398" s="5"/>
      <c r="C398" s="5"/>
    </row>
    <row r="399" spans="1:3" x14ac:dyDescent="0.35">
      <c r="A399" s="55"/>
      <c r="B399" s="5"/>
      <c r="C399" s="5"/>
    </row>
    <row r="400" spans="1:3" x14ac:dyDescent="0.35">
      <c r="A400" s="55"/>
      <c r="B400" s="5"/>
      <c r="C400" s="5"/>
    </row>
    <row r="401" spans="1:3" x14ac:dyDescent="0.35">
      <c r="A401" s="55"/>
      <c r="B401" s="5"/>
      <c r="C401" s="5"/>
    </row>
    <row r="402" spans="1:3" x14ac:dyDescent="0.35">
      <c r="A402" s="55"/>
      <c r="B402" s="5"/>
      <c r="C402" s="5"/>
    </row>
    <row r="403" spans="1:3" x14ac:dyDescent="0.35">
      <c r="A403" s="55"/>
      <c r="B403" s="5"/>
      <c r="C403" s="5"/>
    </row>
    <row r="404" spans="1:3" x14ac:dyDescent="0.35">
      <c r="A404" s="55"/>
      <c r="B404" s="5"/>
      <c r="C404" s="5"/>
    </row>
    <row r="405" spans="1:3" x14ac:dyDescent="0.35">
      <c r="A405" s="55"/>
      <c r="B405" s="5"/>
      <c r="C405" s="5"/>
    </row>
    <row r="406" spans="1:3" x14ac:dyDescent="0.35">
      <c r="A406" s="55"/>
      <c r="B406" s="5"/>
      <c r="C406" s="5"/>
    </row>
    <row r="407" spans="1:3" x14ac:dyDescent="0.35">
      <c r="A407" s="55"/>
      <c r="B407" s="5"/>
      <c r="C407" s="5"/>
    </row>
    <row r="408" spans="1:3" x14ac:dyDescent="0.35">
      <c r="A408" s="55"/>
      <c r="B408" s="5"/>
      <c r="C408" s="5"/>
    </row>
    <row r="409" spans="1:3" x14ac:dyDescent="0.35">
      <c r="A409" s="55"/>
      <c r="B409" s="5"/>
      <c r="C409" s="5"/>
    </row>
    <row r="410" spans="1:3" x14ac:dyDescent="0.35">
      <c r="A410" s="55"/>
      <c r="B410" s="5"/>
      <c r="C410" s="5"/>
    </row>
    <row r="411" spans="1:3" x14ac:dyDescent="0.35">
      <c r="A411" s="55"/>
      <c r="B411" s="5"/>
      <c r="C411" s="5"/>
    </row>
    <row r="412" spans="1:3" x14ac:dyDescent="0.35">
      <c r="A412" s="55"/>
      <c r="B412" s="5"/>
      <c r="C412" s="5"/>
    </row>
    <row r="413" spans="1:3" x14ac:dyDescent="0.35">
      <c r="A413" s="55"/>
      <c r="B413" s="5"/>
      <c r="C413" s="5"/>
    </row>
    <row r="414" spans="1:3" x14ac:dyDescent="0.35">
      <c r="A414" s="55"/>
      <c r="B414" s="5"/>
      <c r="C414" s="5"/>
    </row>
    <row r="415" spans="1:3" x14ac:dyDescent="0.35">
      <c r="A415" s="55"/>
      <c r="B415" s="5"/>
      <c r="C415" s="5"/>
    </row>
    <row r="416" spans="1:3" x14ac:dyDescent="0.35">
      <c r="A416" s="55"/>
      <c r="B416" s="5"/>
      <c r="C416" s="5"/>
    </row>
    <row r="417" spans="1:3" x14ac:dyDescent="0.35">
      <c r="A417" s="55"/>
      <c r="B417" s="5"/>
      <c r="C417" s="5"/>
    </row>
    <row r="418" spans="1:3" x14ac:dyDescent="0.35">
      <c r="A418" s="55"/>
      <c r="B418" s="5"/>
      <c r="C418" s="5"/>
    </row>
    <row r="419" spans="1:3" x14ac:dyDescent="0.35">
      <c r="A419" s="55"/>
      <c r="B419" s="5"/>
      <c r="C419" s="5"/>
    </row>
    <row r="420" spans="1:3" x14ac:dyDescent="0.35">
      <c r="A420" s="55"/>
      <c r="B420" s="5"/>
      <c r="C420" s="5"/>
    </row>
    <row r="421" spans="1:3" x14ac:dyDescent="0.35">
      <c r="A421" s="55"/>
      <c r="B421" s="5"/>
      <c r="C421" s="5"/>
    </row>
    <row r="422" spans="1:3" x14ac:dyDescent="0.35">
      <c r="A422" s="55"/>
      <c r="B422" s="5"/>
      <c r="C422" s="5"/>
    </row>
    <row r="423" spans="1:3" x14ac:dyDescent="0.35">
      <c r="A423" s="55"/>
      <c r="B423" s="5"/>
      <c r="C423" s="5"/>
    </row>
    <row r="424" spans="1:3" x14ac:dyDescent="0.35">
      <c r="A424" s="55"/>
      <c r="B424" s="5"/>
      <c r="C424" s="5"/>
    </row>
    <row r="425" spans="1:3" x14ac:dyDescent="0.35">
      <c r="A425" s="55"/>
      <c r="B425" s="5"/>
      <c r="C425" s="5"/>
    </row>
    <row r="426" spans="1:3" x14ac:dyDescent="0.35">
      <c r="A426" s="55"/>
      <c r="B426" s="5"/>
      <c r="C426" s="5"/>
    </row>
    <row r="427" spans="1:3" x14ac:dyDescent="0.35">
      <c r="A427" s="55"/>
      <c r="B427" s="5"/>
      <c r="C427" s="5"/>
    </row>
    <row r="428" spans="1:3" x14ac:dyDescent="0.35">
      <c r="A428" s="55"/>
      <c r="B428" s="5"/>
      <c r="C428" s="5"/>
    </row>
    <row r="429" spans="1:3" x14ac:dyDescent="0.35">
      <c r="A429" s="55"/>
      <c r="B429" s="5"/>
      <c r="C429" s="5"/>
    </row>
    <row r="430" spans="1:3" x14ac:dyDescent="0.35">
      <c r="A430" s="55"/>
      <c r="B430" s="5"/>
      <c r="C430" s="5"/>
    </row>
    <row r="431" spans="1:3" x14ac:dyDescent="0.35">
      <c r="A431" s="55"/>
      <c r="B431" s="5"/>
      <c r="C431" s="5"/>
    </row>
    <row r="432" spans="1:3" x14ac:dyDescent="0.35">
      <c r="A432" s="55"/>
      <c r="B432" s="5"/>
      <c r="C432" s="5"/>
    </row>
    <row r="433" spans="1:3" x14ac:dyDescent="0.35">
      <c r="A433" s="55"/>
      <c r="B433" s="5"/>
      <c r="C433" s="5"/>
    </row>
    <row r="434" spans="1:3" x14ac:dyDescent="0.35">
      <c r="A434" s="55"/>
      <c r="B434" s="5"/>
      <c r="C434" s="5"/>
    </row>
    <row r="435" spans="1:3" x14ac:dyDescent="0.35">
      <c r="A435" s="55"/>
      <c r="B435" s="5"/>
      <c r="C435" s="5"/>
    </row>
    <row r="436" spans="1:3" x14ac:dyDescent="0.35">
      <c r="A436" s="55"/>
      <c r="B436" s="5"/>
      <c r="C436" s="5"/>
    </row>
    <row r="437" spans="1:3" x14ac:dyDescent="0.35">
      <c r="A437" s="55"/>
      <c r="B437" s="5"/>
      <c r="C437" s="5"/>
    </row>
    <row r="438" spans="1:3" x14ac:dyDescent="0.35">
      <c r="A438" s="55"/>
      <c r="B438" s="5"/>
      <c r="C438" s="5"/>
    </row>
    <row r="439" spans="1:3" x14ac:dyDescent="0.35">
      <c r="A439" s="55"/>
      <c r="B439" s="5"/>
      <c r="C439" s="5"/>
    </row>
    <row r="440" spans="1:3" x14ac:dyDescent="0.35">
      <c r="A440" s="55"/>
      <c r="B440" s="5"/>
      <c r="C440" s="5"/>
    </row>
    <row r="441" spans="1:3" x14ac:dyDescent="0.35">
      <c r="A441" s="55"/>
      <c r="B441" s="5"/>
      <c r="C441" s="5"/>
    </row>
    <row r="442" spans="1:3" x14ac:dyDescent="0.35">
      <c r="A442" s="55"/>
      <c r="B442" s="5"/>
      <c r="C442" s="5"/>
    </row>
    <row r="443" spans="1:3" x14ac:dyDescent="0.35">
      <c r="A443" s="55"/>
      <c r="B443" s="5"/>
      <c r="C443" s="5"/>
    </row>
    <row r="444" spans="1:3" x14ac:dyDescent="0.35">
      <c r="A444" s="55"/>
      <c r="B444" s="5"/>
      <c r="C444" s="5"/>
    </row>
    <row r="445" spans="1:3" x14ac:dyDescent="0.35">
      <c r="A445" s="55"/>
      <c r="B445" s="5"/>
      <c r="C445" s="5"/>
    </row>
    <row r="446" spans="1:3" x14ac:dyDescent="0.35">
      <c r="A446" s="55"/>
      <c r="B446" s="5"/>
      <c r="C446" s="5"/>
    </row>
    <row r="447" spans="1:3" x14ac:dyDescent="0.35">
      <c r="A447" s="55"/>
      <c r="B447" s="5"/>
      <c r="C447" s="5"/>
    </row>
    <row r="448" spans="1:3" x14ac:dyDescent="0.35">
      <c r="A448" s="55"/>
      <c r="B448" s="5"/>
      <c r="C448" s="5"/>
    </row>
    <row r="449" spans="1:3" x14ac:dyDescent="0.35">
      <c r="A449" s="55"/>
      <c r="B449" s="5"/>
      <c r="C449" s="5"/>
    </row>
    <row r="450" spans="1:3" x14ac:dyDescent="0.35">
      <c r="A450" s="55"/>
      <c r="B450" s="5"/>
      <c r="C450" s="5"/>
    </row>
    <row r="451" spans="1:3" x14ac:dyDescent="0.35">
      <c r="A451" s="55"/>
      <c r="B451" s="5"/>
      <c r="C451" s="5"/>
    </row>
    <row r="452" spans="1:3" x14ac:dyDescent="0.35">
      <c r="A452" s="55"/>
      <c r="B452" s="5"/>
      <c r="C452" s="5"/>
    </row>
    <row r="453" spans="1:3" x14ac:dyDescent="0.35">
      <c r="A453" s="55"/>
      <c r="B453" s="5"/>
      <c r="C453" s="5"/>
    </row>
    <row r="454" spans="1:3" x14ac:dyDescent="0.35">
      <c r="A454" s="55"/>
      <c r="B454" s="5"/>
      <c r="C454" s="5"/>
    </row>
    <row r="455" spans="1:3" x14ac:dyDescent="0.35">
      <c r="A455" s="55"/>
      <c r="B455" s="5"/>
      <c r="C455" s="5"/>
    </row>
    <row r="456" spans="1:3" x14ac:dyDescent="0.35">
      <c r="A456" s="55"/>
      <c r="B456" s="5"/>
      <c r="C456" s="5"/>
    </row>
    <row r="457" spans="1:3" x14ac:dyDescent="0.35">
      <c r="A457" s="55"/>
      <c r="B457" s="5"/>
      <c r="C457" s="5"/>
    </row>
    <row r="458" spans="1:3" x14ac:dyDescent="0.35">
      <c r="A458" s="55"/>
      <c r="B458" s="5"/>
      <c r="C458" s="5"/>
    </row>
    <row r="459" spans="1:3" x14ac:dyDescent="0.35">
      <c r="A459" s="55"/>
      <c r="B459" s="5"/>
      <c r="C459" s="5"/>
    </row>
    <row r="460" spans="1:3" x14ac:dyDescent="0.35">
      <c r="A460" s="55"/>
      <c r="B460" s="5"/>
      <c r="C460" s="5"/>
    </row>
    <row r="461" spans="1:3" x14ac:dyDescent="0.35">
      <c r="A461" s="55"/>
      <c r="B461" s="5"/>
      <c r="C461" s="5"/>
    </row>
    <row r="462" spans="1:3" x14ac:dyDescent="0.35">
      <c r="A462" s="55"/>
      <c r="B462" s="5"/>
      <c r="C462" s="5"/>
    </row>
    <row r="463" spans="1:3" x14ac:dyDescent="0.35">
      <c r="A463" s="55"/>
      <c r="B463" s="5"/>
      <c r="C463" s="5"/>
    </row>
    <row r="464" spans="1:3" x14ac:dyDescent="0.35">
      <c r="A464" s="55"/>
      <c r="B464" s="5"/>
      <c r="C464" s="5"/>
    </row>
    <row r="465" spans="1:3" x14ac:dyDescent="0.35">
      <c r="A465" s="55"/>
      <c r="B465" s="5"/>
      <c r="C465" s="5"/>
    </row>
    <row r="466" spans="1:3" x14ac:dyDescent="0.35">
      <c r="A466" s="55"/>
      <c r="B466" s="5"/>
      <c r="C466" s="5"/>
    </row>
    <row r="467" spans="1:3" x14ac:dyDescent="0.35">
      <c r="A467" s="55"/>
      <c r="B467" s="5"/>
      <c r="C467" s="5"/>
    </row>
    <row r="468" spans="1:3" x14ac:dyDescent="0.35">
      <c r="A468" s="55"/>
      <c r="B468" s="5"/>
      <c r="C468" s="5"/>
    </row>
    <row r="469" spans="1:3" x14ac:dyDescent="0.35">
      <c r="A469" s="55"/>
      <c r="B469" s="5"/>
      <c r="C469" s="5"/>
    </row>
    <row r="470" spans="1:3" x14ac:dyDescent="0.35">
      <c r="A470" s="55"/>
      <c r="B470" s="5"/>
      <c r="C470" s="5"/>
    </row>
    <row r="471" spans="1:3" x14ac:dyDescent="0.35">
      <c r="A471" s="55"/>
      <c r="B471" s="5"/>
      <c r="C471" s="5"/>
    </row>
    <row r="472" spans="1:3" x14ac:dyDescent="0.35">
      <c r="A472" s="55"/>
      <c r="B472" s="5"/>
      <c r="C472" s="5"/>
    </row>
    <row r="473" spans="1:3" x14ac:dyDescent="0.35">
      <c r="A473" s="55"/>
      <c r="B473" s="5"/>
      <c r="C473" s="5"/>
    </row>
    <row r="474" spans="1:3" x14ac:dyDescent="0.35">
      <c r="A474" s="55"/>
      <c r="B474" s="5"/>
      <c r="C474" s="5"/>
    </row>
    <row r="475" spans="1:3" x14ac:dyDescent="0.35">
      <c r="A475" s="55"/>
      <c r="B475" s="5"/>
      <c r="C475" s="5"/>
    </row>
    <row r="476" spans="1:3" x14ac:dyDescent="0.35">
      <c r="A476" s="55"/>
      <c r="B476" s="5"/>
      <c r="C476" s="5"/>
    </row>
    <row r="477" spans="1:3" x14ac:dyDescent="0.35">
      <c r="A477" s="55"/>
      <c r="B477" s="5"/>
      <c r="C477" s="5"/>
    </row>
    <row r="478" spans="1:3" x14ac:dyDescent="0.35">
      <c r="A478" s="55"/>
      <c r="B478" s="5"/>
      <c r="C478" s="5"/>
    </row>
    <row r="479" spans="1:3" x14ac:dyDescent="0.35">
      <c r="A479" s="55"/>
      <c r="B479" s="5"/>
      <c r="C479" s="5"/>
    </row>
    <row r="480" spans="1:3" x14ac:dyDescent="0.35">
      <c r="A480" s="55"/>
      <c r="B480" s="5"/>
      <c r="C480" s="5"/>
    </row>
    <row r="481" spans="1:3" x14ac:dyDescent="0.35">
      <c r="A481" s="55"/>
      <c r="B481" s="5"/>
      <c r="C481" s="5"/>
    </row>
    <row r="482" spans="1:3" x14ac:dyDescent="0.35">
      <c r="A482" s="55"/>
      <c r="B482" s="5"/>
      <c r="C482" s="5"/>
    </row>
    <row r="483" spans="1:3" x14ac:dyDescent="0.35">
      <c r="A483" s="55"/>
      <c r="B483" s="5"/>
      <c r="C483" s="5"/>
    </row>
    <row r="484" spans="1:3" x14ac:dyDescent="0.35">
      <c r="A484" s="55"/>
      <c r="B484" s="5"/>
      <c r="C484" s="5"/>
    </row>
    <row r="485" spans="1:3" x14ac:dyDescent="0.35">
      <c r="A485" s="55"/>
      <c r="B485" s="5"/>
      <c r="C485" s="5"/>
    </row>
    <row r="486" spans="1:3" x14ac:dyDescent="0.35">
      <c r="A486" s="55"/>
      <c r="B486" s="5"/>
      <c r="C486" s="5"/>
    </row>
    <row r="487" spans="1:3" x14ac:dyDescent="0.35">
      <c r="A487" s="55"/>
      <c r="B487" s="5"/>
      <c r="C487" s="5"/>
    </row>
    <row r="488" spans="1:3" x14ac:dyDescent="0.35">
      <c r="A488" s="55"/>
      <c r="B488" s="5"/>
      <c r="C488" s="5"/>
    </row>
    <row r="489" spans="1:3" x14ac:dyDescent="0.35">
      <c r="A489" s="55"/>
      <c r="B489" s="5"/>
      <c r="C489" s="5"/>
    </row>
    <row r="490" spans="1:3" x14ac:dyDescent="0.35">
      <c r="A490" s="55"/>
      <c r="B490" s="5"/>
      <c r="C490" s="5"/>
    </row>
    <row r="491" spans="1:3" x14ac:dyDescent="0.35">
      <c r="A491" s="55"/>
      <c r="B491" s="5"/>
      <c r="C491" s="5"/>
    </row>
    <row r="492" spans="1:3" x14ac:dyDescent="0.35">
      <c r="A492" s="55"/>
      <c r="B492" s="5"/>
      <c r="C492" s="5"/>
    </row>
    <row r="493" spans="1:3" x14ac:dyDescent="0.35">
      <c r="A493" s="55"/>
      <c r="B493" s="5"/>
      <c r="C493" s="5"/>
    </row>
    <row r="494" spans="1:3" x14ac:dyDescent="0.35">
      <c r="A494" s="55"/>
      <c r="B494" s="5"/>
      <c r="C494" s="5"/>
    </row>
    <row r="495" spans="1:3" x14ac:dyDescent="0.35">
      <c r="A495" s="55"/>
      <c r="B495" s="5"/>
      <c r="C495" s="5"/>
    </row>
    <row r="496" spans="1:3" x14ac:dyDescent="0.35">
      <c r="A496" s="55"/>
      <c r="B496" s="5"/>
      <c r="C496" s="5"/>
    </row>
    <row r="497" spans="1:3" x14ac:dyDescent="0.35">
      <c r="A497" s="55"/>
      <c r="B497" s="5"/>
      <c r="C497" s="5"/>
    </row>
    <row r="498" spans="1:3" x14ac:dyDescent="0.35">
      <c r="A498" s="55"/>
      <c r="B498" s="5"/>
      <c r="C498" s="5"/>
    </row>
    <row r="499" spans="1:3" x14ac:dyDescent="0.35">
      <c r="A499" s="55"/>
      <c r="B499" s="5"/>
      <c r="C499" s="5"/>
    </row>
    <row r="500" spans="1:3" x14ac:dyDescent="0.35">
      <c r="A500" s="55"/>
      <c r="B500" s="5"/>
      <c r="C500" s="5"/>
    </row>
    <row r="501" spans="1:3" x14ac:dyDescent="0.35">
      <c r="A501" s="55"/>
      <c r="B501" s="5"/>
      <c r="C501" s="5"/>
    </row>
    <row r="502" spans="1:3" x14ac:dyDescent="0.35">
      <c r="A502" s="55"/>
      <c r="B502" s="5"/>
      <c r="C502" s="5"/>
    </row>
    <row r="503" spans="1:3" x14ac:dyDescent="0.35">
      <c r="A503" s="55"/>
      <c r="B503" s="5"/>
      <c r="C503" s="5"/>
    </row>
    <row r="504" spans="1:3" x14ac:dyDescent="0.35">
      <c r="A504" s="55"/>
      <c r="B504" s="5"/>
      <c r="C504" s="5"/>
    </row>
    <row r="505" spans="1:3" x14ac:dyDescent="0.35">
      <c r="A505" s="55"/>
      <c r="B505" s="5"/>
      <c r="C505" s="5"/>
    </row>
    <row r="506" spans="1:3" x14ac:dyDescent="0.35">
      <c r="A506" s="55"/>
      <c r="B506" s="5"/>
      <c r="C506" s="5"/>
    </row>
    <row r="507" spans="1:3" x14ac:dyDescent="0.35">
      <c r="A507" s="55"/>
      <c r="B507" s="5"/>
      <c r="C507" s="5"/>
    </row>
    <row r="508" spans="1:3" x14ac:dyDescent="0.35">
      <c r="A508" s="55"/>
      <c r="B508" s="5"/>
      <c r="C508" s="5"/>
    </row>
    <row r="509" spans="1:3" x14ac:dyDescent="0.35">
      <c r="A509" s="55"/>
      <c r="B509" s="5"/>
      <c r="C509" s="5"/>
    </row>
    <row r="510" spans="1:3" x14ac:dyDescent="0.35">
      <c r="A510" s="55"/>
      <c r="B510" s="5"/>
      <c r="C510" s="5"/>
    </row>
    <row r="511" spans="1:3" x14ac:dyDescent="0.35">
      <c r="A511" s="55"/>
      <c r="B511" s="5"/>
      <c r="C511" s="5"/>
    </row>
    <row r="512" spans="1:3" x14ac:dyDescent="0.35">
      <c r="A512" s="55"/>
      <c r="B512" s="5"/>
      <c r="C512" s="5"/>
    </row>
    <row r="513" spans="1:3" x14ac:dyDescent="0.35">
      <c r="A513" s="55"/>
      <c r="B513" s="5"/>
      <c r="C513" s="5"/>
    </row>
    <row r="514" spans="1:3" x14ac:dyDescent="0.35">
      <c r="A514" s="55"/>
      <c r="B514" s="5"/>
      <c r="C514" s="5"/>
    </row>
    <row r="515" spans="1:3" x14ac:dyDescent="0.35">
      <c r="A515" s="55"/>
      <c r="B515" s="5"/>
      <c r="C515" s="5"/>
    </row>
    <row r="516" spans="1:3" x14ac:dyDescent="0.35">
      <c r="A516" s="55"/>
      <c r="B516" s="5"/>
      <c r="C516" s="5"/>
    </row>
    <row r="517" spans="1:3" x14ac:dyDescent="0.35">
      <c r="A517" s="55"/>
      <c r="B517" s="5"/>
      <c r="C517" s="5"/>
    </row>
    <row r="518" spans="1:3" x14ac:dyDescent="0.35">
      <c r="A518" s="55"/>
      <c r="B518" s="5"/>
      <c r="C518" s="5"/>
    </row>
    <row r="519" spans="1:3" x14ac:dyDescent="0.35">
      <c r="A519" s="55"/>
      <c r="B519" s="5"/>
      <c r="C519" s="5"/>
    </row>
    <row r="520" spans="1:3" x14ac:dyDescent="0.35">
      <c r="A520" s="55"/>
      <c r="B520" s="5"/>
      <c r="C520" s="5"/>
    </row>
    <row r="521" spans="1:3" x14ac:dyDescent="0.35">
      <c r="A521" s="55"/>
      <c r="B521" s="5"/>
      <c r="C521" s="5"/>
    </row>
    <row r="522" spans="1:3" x14ac:dyDescent="0.35">
      <c r="A522" s="55"/>
      <c r="B522" s="5"/>
      <c r="C522" s="5"/>
    </row>
    <row r="523" spans="1:3" x14ac:dyDescent="0.35">
      <c r="A523" s="55"/>
      <c r="B523" s="5"/>
      <c r="C523" s="5"/>
    </row>
    <row r="524" spans="1:3" x14ac:dyDescent="0.35">
      <c r="A524" s="55"/>
      <c r="B524" s="5"/>
      <c r="C524" s="5"/>
    </row>
    <row r="525" spans="1:3" x14ac:dyDescent="0.35">
      <c r="A525" s="55"/>
      <c r="B525" s="5"/>
      <c r="C525" s="5"/>
    </row>
    <row r="526" spans="1:3" x14ac:dyDescent="0.35">
      <c r="A526" s="55"/>
      <c r="B526" s="5"/>
      <c r="C526" s="5"/>
    </row>
    <row r="527" spans="1:3" x14ac:dyDescent="0.35">
      <c r="A527" s="55"/>
      <c r="B527" s="5"/>
      <c r="C527" s="5"/>
    </row>
    <row r="528" spans="1:3" x14ac:dyDescent="0.35">
      <c r="A528" s="55"/>
      <c r="B528" s="5"/>
      <c r="C528" s="5"/>
    </row>
    <row r="529" spans="1:3" x14ac:dyDescent="0.35">
      <c r="A529" s="55"/>
      <c r="B529" s="5"/>
      <c r="C529" s="5"/>
    </row>
    <row r="530" spans="1:3" x14ac:dyDescent="0.35">
      <c r="A530" s="55"/>
      <c r="B530" s="5"/>
      <c r="C530" s="5"/>
    </row>
    <row r="531" spans="1:3" x14ac:dyDescent="0.35">
      <c r="A531" s="55"/>
      <c r="B531" s="5"/>
      <c r="C531" s="5"/>
    </row>
    <row r="532" spans="1:3" x14ac:dyDescent="0.35">
      <c r="A532" s="55"/>
      <c r="B532" s="5"/>
      <c r="C532" s="5"/>
    </row>
    <row r="533" spans="1:3" x14ac:dyDescent="0.35">
      <c r="A533" s="55"/>
      <c r="B533" s="5"/>
      <c r="C533" s="5"/>
    </row>
    <row r="534" spans="1:3" x14ac:dyDescent="0.35">
      <c r="A534" s="55"/>
      <c r="B534" s="5"/>
      <c r="C534" s="5"/>
    </row>
    <row r="535" spans="1:3" x14ac:dyDescent="0.35">
      <c r="A535" s="55"/>
      <c r="B535" s="5"/>
      <c r="C535" s="5"/>
    </row>
    <row r="536" spans="1:3" x14ac:dyDescent="0.35">
      <c r="A536" s="55"/>
      <c r="B536" s="5"/>
      <c r="C536" s="5"/>
    </row>
    <row r="537" spans="1:3" x14ac:dyDescent="0.35">
      <c r="A537" s="55"/>
      <c r="B537" s="5"/>
      <c r="C537" s="5"/>
    </row>
    <row r="538" spans="1:3" x14ac:dyDescent="0.35">
      <c r="A538" s="55"/>
      <c r="B538" s="5"/>
      <c r="C538" s="5"/>
    </row>
    <row r="539" spans="1:3" x14ac:dyDescent="0.35">
      <c r="A539" s="55"/>
      <c r="B539" s="5"/>
      <c r="C539" s="5"/>
    </row>
    <row r="540" spans="1:3" x14ac:dyDescent="0.35">
      <c r="A540" s="55"/>
      <c r="B540" s="5"/>
      <c r="C540" s="5"/>
    </row>
    <row r="541" spans="1:3" x14ac:dyDescent="0.35">
      <c r="A541" s="55"/>
      <c r="B541" s="5"/>
      <c r="C541" s="5"/>
    </row>
    <row r="542" spans="1:3" x14ac:dyDescent="0.35">
      <c r="A542" s="55"/>
      <c r="B542" s="5"/>
      <c r="C542" s="5"/>
    </row>
    <row r="543" spans="1:3" x14ac:dyDescent="0.35">
      <c r="A543" s="55"/>
      <c r="B543" s="5"/>
      <c r="C543" s="5"/>
    </row>
    <row r="544" spans="1:3" x14ac:dyDescent="0.35">
      <c r="A544" s="55"/>
      <c r="B544" s="5"/>
      <c r="C544" s="5"/>
    </row>
    <row r="545" spans="1:3" x14ac:dyDescent="0.35">
      <c r="A545" s="55"/>
      <c r="B545" s="5"/>
      <c r="C545" s="5"/>
    </row>
    <row r="546" spans="1:3" x14ac:dyDescent="0.35">
      <c r="A546" s="55"/>
      <c r="B546" s="5"/>
      <c r="C546" s="5"/>
    </row>
    <row r="547" spans="1:3" x14ac:dyDescent="0.35">
      <c r="A547" s="55"/>
      <c r="B547" s="5"/>
      <c r="C547" s="5"/>
    </row>
    <row r="548" spans="1:3" x14ac:dyDescent="0.35">
      <c r="A548" s="55"/>
      <c r="B548" s="5"/>
      <c r="C548" s="5"/>
    </row>
    <row r="549" spans="1:3" x14ac:dyDescent="0.35">
      <c r="A549" s="55"/>
      <c r="B549" s="5"/>
      <c r="C549" s="5"/>
    </row>
    <row r="550" spans="1:3" x14ac:dyDescent="0.35">
      <c r="A550" s="55"/>
      <c r="B550" s="5"/>
      <c r="C550" s="5"/>
    </row>
    <row r="551" spans="1:3" x14ac:dyDescent="0.35">
      <c r="A551" s="55"/>
      <c r="B551" s="5"/>
      <c r="C551" s="5"/>
    </row>
    <row r="552" spans="1:3" x14ac:dyDescent="0.35">
      <c r="A552" s="55"/>
      <c r="B552" s="5"/>
      <c r="C552" s="5"/>
    </row>
    <row r="553" spans="1:3" x14ac:dyDescent="0.35">
      <c r="A553" s="55"/>
      <c r="B553" s="5"/>
      <c r="C553" s="5"/>
    </row>
    <row r="554" spans="1:3" x14ac:dyDescent="0.35">
      <c r="A554" s="55"/>
      <c r="B554" s="5"/>
      <c r="C554" s="5"/>
    </row>
    <row r="555" spans="1:3" x14ac:dyDescent="0.35">
      <c r="A555" s="55"/>
      <c r="B555" s="5"/>
      <c r="C555" s="5"/>
    </row>
    <row r="556" spans="1:3" x14ac:dyDescent="0.35">
      <c r="A556" s="55"/>
      <c r="B556" s="5"/>
      <c r="C556" s="5"/>
    </row>
    <row r="557" spans="1:3" x14ac:dyDescent="0.35">
      <c r="A557" s="55"/>
      <c r="B557" s="5"/>
      <c r="C557" s="5"/>
    </row>
    <row r="558" spans="1:3" x14ac:dyDescent="0.35">
      <c r="A558" s="55"/>
      <c r="B558" s="5"/>
      <c r="C558" s="5"/>
    </row>
    <row r="559" spans="1:3" x14ac:dyDescent="0.35">
      <c r="A559" s="55"/>
      <c r="B559" s="5"/>
      <c r="C559" s="5"/>
    </row>
    <row r="560" spans="1:3" x14ac:dyDescent="0.35">
      <c r="A560" s="55"/>
      <c r="B560" s="5"/>
      <c r="C560" s="5"/>
    </row>
    <row r="561" spans="1:3" x14ac:dyDescent="0.35">
      <c r="A561" s="55"/>
      <c r="B561" s="5"/>
      <c r="C561" s="5"/>
    </row>
    <row r="562" spans="1:3" x14ac:dyDescent="0.35">
      <c r="A562" s="55"/>
      <c r="B562" s="5"/>
      <c r="C562" s="5"/>
    </row>
    <row r="563" spans="1:3" x14ac:dyDescent="0.35">
      <c r="A563" s="55"/>
      <c r="B563" s="5"/>
      <c r="C563" s="5"/>
    </row>
    <row r="564" spans="1:3" x14ac:dyDescent="0.35">
      <c r="A564" s="55"/>
      <c r="B564" s="5"/>
      <c r="C564" s="5"/>
    </row>
    <row r="565" spans="1:3" x14ac:dyDescent="0.35">
      <c r="A565" s="55"/>
      <c r="B565" s="5"/>
      <c r="C565" s="5"/>
    </row>
    <row r="566" spans="1:3" x14ac:dyDescent="0.35">
      <c r="A566" s="55"/>
      <c r="B566" s="5"/>
      <c r="C566" s="5"/>
    </row>
    <row r="567" spans="1:3" x14ac:dyDescent="0.35">
      <c r="A567" s="55"/>
      <c r="B567" s="5"/>
      <c r="C567" s="5"/>
    </row>
    <row r="568" spans="1:3" x14ac:dyDescent="0.35">
      <c r="A568" s="55"/>
      <c r="B568" s="5"/>
      <c r="C568" s="5"/>
    </row>
    <row r="569" spans="1:3" x14ac:dyDescent="0.35">
      <c r="A569" s="55"/>
      <c r="B569" s="5"/>
      <c r="C569" s="5"/>
    </row>
    <row r="570" spans="1:3" x14ac:dyDescent="0.35">
      <c r="A570" s="55"/>
      <c r="B570" s="5"/>
      <c r="C570" s="5"/>
    </row>
    <row r="571" spans="1:3" x14ac:dyDescent="0.35">
      <c r="A571" s="55"/>
      <c r="B571" s="5"/>
      <c r="C571" s="5"/>
    </row>
    <row r="572" spans="1:3" x14ac:dyDescent="0.35">
      <c r="A572" s="55"/>
      <c r="B572" s="5"/>
      <c r="C572" s="5"/>
    </row>
    <row r="573" spans="1:3" x14ac:dyDescent="0.35">
      <c r="A573" s="55"/>
      <c r="B573" s="5"/>
      <c r="C573" s="5"/>
    </row>
    <row r="574" spans="1:3" x14ac:dyDescent="0.35">
      <c r="A574" s="55"/>
      <c r="B574" s="5"/>
      <c r="C574" s="5"/>
    </row>
    <row r="575" spans="1:3" x14ac:dyDescent="0.35">
      <c r="A575" s="55"/>
      <c r="B575" s="5"/>
      <c r="C575" s="5"/>
    </row>
    <row r="576" spans="1:3" x14ac:dyDescent="0.35">
      <c r="A576" s="55"/>
      <c r="B576" s="5"/>
      <c r="C576" s="5"/>
    </row>
    <row r="577" spans="1:3" x14ac:dyDescent="0.35">
      <c r="A577" s="55"/>
      <c r="B577" s="5"/>
      <c r="C577" s="5"/>
    </row>
    <row r="578" spans="1:3" x14ac:dyDescent="0.35">
      <c r="A578" s="55"/>
      <c r="B578" s="5"/>
      <c r="C578" s="5"/>
    </row>
    <row r="579" spans="1:3" x14ac:dyDescent="0.35">
      <c r="A579" s="55"/>
      <c r="B579" s="5"/>
      <c r="C579" s="5"/>
    </row>
    <row r="580" spans="1:3" x14ac:dyDescent="0.35">
      <c r="A580" s="55"/>
      <c r="B580" s="5"/>
      <c r="C580" s="5"/>
    </row>
    <row r="581" spans="1:3" x14ac:dyDescent="0.35">
      <c r="A581" s="55"/>
      <c r="B581" s="5"/>
      <c r="C581" s="5"/>
    </row>
    <row r="582" spans="1:3" x14ac:dyDescent="0.35">
      <c r="A582" s="55"/>
      <c r="B582" s="5"/>
      <c r="C582" s="5"/>
    </row>
    <row r="583" spans="1:3" x14ac:dyDescent="0.35">
      <c r="A583" s="55"/>
      <c r="B583" s="5"/>
      <c r="C583" s="5"/>
    </row>
    <row r="584" spans="1:3" x14ac:dyDescent="0.35">
      <c r="A584" s="55"/>
      <c r="B584" s="5"/>
      <c r="C584" s="5"/>
    </row>
    <row r="585" spans="1:3" x14ac:dyDescent="0.35">
      <c r="A585" s="55"/>
      <c r="B585" s="5"/>
      <c r="C585" s="5"/>
    </row>
    <row r="586" spans="1:3" x14ac:dyDescent="0.35">
      <c r="A586" s="55"/>
      <c r="B586" s="5"/>
      <c r="C586" s="5"/>
    </row>
    <row r="587" spans="1:3" x14ac:dyDescent="0.35">
      <c r="A587" s="55"/>
      <c r="B587" s="5"/>
      <c r="C587" s="5"/>
    </row>
    <row r="588" spans="1:3" x14ac:dyDescent="0.35">
      <c r="A588" s="55"/>
      <c r="B588" s="5"/>
      <c r="C588" s="5"/>
    </row>
    <row r="589" spans="1:3" x14ac:dyDescent="0.35">
      <c r="A589" s="55"/>
      <c r="B589" s="5"/>
      <c r="C589" s="5"/>
    </row>
    <row r="590" spans="1:3" x14ac:dyDescent="0.35">
      <c r="A590" s="55"/>
      <c r="B590" s="5"/>
      <c r="C590" s="5"/>
    </row>
    <row r="591" spans="1:3" x14ac:dyDescent="0.35">
      <c r="A591" s="55"/>
      <c r="B591" s="5"/>
      <c r="C591" s="5"/>
    </row>
    <row r="592" spans="1:3" x14ac:dyDescent="0.35">
      <c r="A592" s="55"/>
      <c r="B592" s="5"/>
      <c r="C592" s="5"/>
    </row>
    <row r="593" spans="1:3" x14ac:dyDescent="0.35">
      <c r="A593" s="55"/>
      <c r="B593" s="5"/>
      <c r="C593" s="5"/>
    </row>
    <row r="594" spans="1:3" x14ac:dyDescent="0.35">
      <c r="A594" s="55"/>
      <c r="B594" s="5"/>
      <c r="C594" s="5"/>
    </row>
    <row r="595" spans="1:3" x14ac:dyDescent="0.35">
      <c r="A595" s="55"/>
      <c r="B595" s="5"/>
      <c r="C595" s="5"/>
    </row>
    <row r="596" spans="1:3" x14ac:dyDescent="0.35">
      <c r="A596" s="55"/>
      <c r="B596" s="5"/>
      <c r="C596" s="5"/>
    </row>
    <row r="597" spans="1:3" x14ac:dyDescent="0.35">
      <c r="A597" s="55"/>
      <c r="B597" s="5"/>
      <c r="C597" s="5"/>
    </row>
    <row r="598" spans="1:3" x14ac:dyDescent="0.35">
      <c r="A598" s="55"/>
      <c r="B598" s="5"/>
      <c r="C598" s="5"/>
    </row>
    <row r="599" spans="1:3" x14ac:dyDescent="0.35">
      <c r="A599" s="55"/>
      <c r="B599" s="5"/>
      <c r="C599" s="5"/>
    </row>
    <row r="600" spans="1:3" x14ac:dyDescent="0.35">
      <c r="A600" s="55"/>
      <c r="B600" s="5"/>
      <c r="C600" s="5"/>
    </row>
    <row r="601" spans="1:3" x14ac:dyDescent="0.35">
      <c r="A601" s="55"/>
      <c r="B601" s="5"/>
      <c r="C601" s="5"/>
    </row>
    <row r="602" spans="1:3" x14ac:dyDescent="0.35">
      <c r="A602" s="55"/>
      <c r="B602" s="5"/>
      <c r="C602" s="5"/>
    </row>
    <row r="603" spans="1:3" x14ac:dyDescent="0.35">
      <c r="A603" s="55"/>
      <c r="B603" s="5"/>
      <c r="C603" s="5"/>
    </row>
    <row r="604" spans="1:3" x14ac:dyDescent="0.35">
      <c r="A604" s="55"/>
      <c r="B604" s="5"/>
      <c r="C604" s="5"/>
    </row>
    <row r="605" spans="1:3" x14ac:dyDescent="0.35">
      <c r="A605" s="55"/>
      <c r="B605" s="5"/>
      <c r="C605" s="5"/>
    </row>
    <row r="606" spans="1:3" x14ac:dyDescent="0.35">
      <c r="A606" s="55"/>
      <c r="B606" s="5"/>
      <c r="C606" s="5"/>
    </row>
    <row r="607" spans="1:3" x14ac:dyDescent="0.35">
      <c r="A607" s="55"/>
      <c r="B607" s="5"/>
      <c r="C607" s="5"/>
    </row>
    <row r="608" spans="1:3" x14ac:dyDescent="0.35">
      <c r="A608" s="55"/>
      <c r="B608" s="5"/>
      <c r="C608" s="5"/>
    </row>
    <row r="609" spans="1:3" x14ac:dyDescent="0.35">
      <c r="A609" s="55"/>
      <c r="B609" s="5"/>
      <c r="C609" s="5"/>
    </row>
    <row r="610" spans="1:3" x14ac:dyDescent="0.35">
      <c r="A610" s="55"/>
      <c r="B610" s="5"/>
      <c r="C610" s="5"/>
    </row>
    <row r="611" spans="1:3" x14ac:dyDescent="0.35">
      <c r="A611" s="55"/>
      <c r="B611" s="5"/>
      <c r="C611" s="5"/>
    </row>
    <row r="612" spans="1:3" x14ac:dyDescent="0.35">
      <c r="A612" s="55"/>
      <c r="B612" s="5"/>
      <c r="C612" s="5"/>
    </row>
    <row r="613" spans="1:3" x14ac:dyDescent="0.35">
      <c r="A613" s="55"/>
      <c r="B613" s="5"/>
      <c r="C613" s="5"/>
    </row>
    <row r="614" spans="1:3" x14ac:dyDescent="0.35">
      <c r="A614" s="55"/>
      <c r="B614" s="5"/>
      <c r="C614" s="5"/>
    </row>
    <row r="615" spans="1:3" x14ac:dyDescent="0.35">
      <c r="A615" s="55"/>
      <c r="B615" s="5"/>
      <c r="C615" s="5"/>
    </row>
    <row r="616" spans="1:3" x14ac:dyDescent="0.35">
      <c r="A616" s="55"/>
      <c r="B616" s="5"/>
      <c r="C616" s="5"/>
    </row>
    <row r="617" spans="1:3" x14ac:dyDescent="0.35">
      <c r="A617" s="55"/>
      <c r="B617" s="5"/>
      <c r="C617" s="5"/>
    </row>
    <row r="618" spans="1:3" x14ac:dyDescent="0.35">
      <c r="A618" s="55"/>
      <c r="B618" s="5"/>
      <c r="C618" s="5"/>
    </row>
    <row r="619" spans="1:3" x14ac:dyDescent="0.35">
      <c r="A619" s="55"/>
      <c r="B619" s="5"/>
      <c r="C619" s="5"/>
    </row>
    <row r="620" spans="1:3" x14ac:dyDescent="0.35">
      <c r="A620" s="55"/>
      <c r="B620" s="5"/>
      <c r="C620" s="5"/>
    </row>
    <row r="621" spans="1:3" x14ac:dyDescent="0.35">
      <c r="A621" s="55"/>
      <c r="B621" s="5"/>
      <c r="C621" s="5"/>
    </row>
    <row r="622" spans="1:3" x14ac:dyDescent="0.35">
      <c r="A622" s="55"/>
      <c r="B622" s="5"/>
      <c r="C622" s="5"/>
    </row>
    <row r="623" spans="1:3" x14ac:dyDescent="0.35">
      <c r="A623" s="55"/>
      <c r="B623" s="5"/>
      <c r="C623" s="5"/>
    </row>
    <row r="624" spans="1:3" x14ac:dyDescent="0.35">
      <c r="A624" s="55"/>
      <c r="B624" s="5"/>
      <c r="C624" s="5"/>
    </row>
    <row r="625" spans="1:3" x14ac:dyDescent="0.35">
      <c r="A625" s="55"/>
      <c r="B625" s="5"/>
      <c r="C625" s="5"/>
    </row>
    <row r="626" spans="1:3" x14ac:dyDescent="0.35">
      <c r="A626" s="55"/>
      <c r="B626" s="5"/>
      <c r="C626" s="5"/>
    </row>
    <row r="627" spans="1:3" x14ac:dyDescent="0.35">
      <c r="A627" s="55"/>
      <c r="B627" s="5"/>
      <c r="C627" s="5"/>
    </row>
    <row r="628" spans="1:3" x14ac:dyDescent="0.35">
      <c r="A628" s="55"/>
      <c r="B628" s="5"/>
      <c r="C628" s="5"/>
    </row>
    <row r="629" spans="1:3" x14ac:dyDescent="0.35">
      <c r="A629" s="55"/>
      <c r="B629" s="5"/>
      <c r="C629" s="5"/>
    </row>
    <row r="630" spans="1:3" x14ac:dyDescent="0.35">
      <c r="A630" s="55"/>
      <c r="B630" s="5"/>
      <c r="C630" s="5"/>
    </row>
    <row r="631" spans="1:3" x14ac:dyDescent="0.35">
      <c r="A631" s="55"/>
      <c r="B631" s="5"/>
      <c r="C631" s="5"/>
    </row>
    <row r="632" spans="1:3" x14ac:dyDescent="0.35">
      <c r="A632" s="55"/>
      <c r="B632" s="5"/>
      <c r="C632" s="5"/>
    </row>
    <row r="633" spans="1:3" x14ac:dyDescent="0.35">
      <c r="A633" s="55"/>
      <c r="B633" s="5"/>
      <c r="C633" s="5"/>
    </row>
    <row r="634" spans="1:3" x14ac:dyDescent="0.35">
      <c r="A634" s="55"/>
      <c r="B634" s="5"/>
      <c r="C634" s="5"/>
    </row>
    <row r="635" spans="1:3" x14ac:dyDescent="0.35">
      <c r="A635" s="55"/>
      <c r="B635" s="5"/>
      <c r="C635" s="5"/>
    </row>
    <row r="636" spans="1:3" x14ac:dyDescent="0.35">
      <c r="A636" s="55"/>
      <c r="B636" s="5"/>
      <c r="C636" s="5"/>
    </row>
    <row r="637" spans="1:3" x14ac:dyDescent="0.35">
      <c r="A637" s="55"/>
      <c r="B637" s="5"/>
      <c r="C637" s="5"/>
    </row>
    <row r="638" spans="1:3" x14ac:dyDescent="0.35">
      <c r="A638" s="55"/>
      <c r="B638" s="5"/>
      <c r="C638" s="5"/>
    </row>
    <row r="639" spans="1:3" x14ac:dyDescent="0.35">
      <c r="A639" s="55"/>
      <c r="B639" s="5"/>
      <c r="C639" s="5"/>
    </row>
    <row r="640" spans="1:3" x14ac:dyDescent="0.35">
      <c r="A640" s="55"/>
      <c r="B640" s="5"/>
      <c r="C640" s="5"/>
    </row>
    <row r="641" spans="1:3" x14ac:dyDescent="0.35">
      <c r="A641" s="55"/>
      <c r="B641" s="5"/>
      <c r="C641" s="5"/>
    </row>
    <row r="642" spans="1:3" x14ac:dyDescent="0.35">
      <c r="A642" s="55"/>
      <c r="B642" s="5"/>
      <c r="C642" s="5"/>
    </row>
    <row r="643" spans="1:3" x14ac:dyDescent="0.35">
      <c r="A643" s="55"/>
      <c r="B643" s="5"/>
      <c r="C643" s="5"/>
    </row>
    <row r="644" spans="1:3" x14ac:dyDescent="0.35">
      <c r="A644" s="55"/>
      <c r="B644" s="5"/>
      <c r="C644" s="5"/>
    </row>
    <row r="645" spans="1:3" x14ac:dyDescent="0.35">
      <c r="A645" s="55"/>
      <c r="B645" s="5"/>
      <c r="C645" s="5"/>
    </row>
    <row r="646" spans="1:3" x14ac:dyDescent="0.35">
      <c r="A646" s="55"/>
      <c r="B646" s="5"/>
      <c r="C646" s="5"/>
    </row>
    <row r="647" spans="1:3" x14ac:dyDescent="0.35">
      <c r="A647" s="55"/>
      <c r="B647" s="5"/>
      <c r="C647" s="5"/>
    </row>
    <row r="648" spans="1:3" x14ac:dyDescent="0.35">
      <c r="A648" s="55"/>
      <c r="B648" s="5"/>
      <c r="C648" s="5"/>
    </row>
    <row r="649" spans="1:3" x14ac:dyDescent="0.35">
      <c r="A649" s="55"/>
      <c r="B649" s="5"/>
      <c r="C649" s="5"/>
    </row>
    <row r="650" spans="1:3" x14ac:dyDescent="0.35">
      <c r="A650" s="55"/>
      <c r="B650" s="5"/>
      <c r="C650" s="5"/>
    </row>
    <row r="651" spans="1:3" x14ac:dyDescent="0.35">
      <c r="A651" s="55"/>
      <c r="B651" s="5"/>
      <c r="C651" s="5"/>
    </row>
    <row r="652" spans="1:3" x14ac:dyDescent="0.35">
      <c r="A652" s="55"/>
      <c r="B652" s="5"/>
      <c r="C652" s="5"/>
    </row>
    <row r="653" spans="1:3" x14ac:dyDescent="0.35">
      <c r="A653" s="55"/>
      <c r="B653" s="5"/>
      <c r="C653" s="5"/>
    </row>
    <row r="654" spans="1:3" x14ac:dyDescent="0.35">
      <c r="A654" s="55"/>
      <c r="B654" s="5"/>
      <c r="C654" s="5"/>
    </row>
    <row r="655" spans="1:3" x14ac:dyDescent="0.35">
      <c r="A655" s="55"/>
      <c r="B655" s="5"/>
      <c r="C655" s="5"/>
    </row>
    <row r="656" spans="1:3" x14ac:dyDescent="0.35">
      <c r="A656" s="55"/>
      <c r="B656" s="5"/>
      <c r="C656" s="5"/>
    </row>
    <row r="657" spans="1:3" x14ac:dyDescent="0.35">
      <c r="A657" s="55"/>
      <c r="B657" s="5"/>
      <c r="C657" s="5"/>
    </row>
    <row r="658" spans="1:3" x14ac:dyDescent="0.35">
      <c r="A658" s="55"/>
      <c r="B658" s="5"/>
      <c r="C658" s="5"/>
    </row>
    <row r="659" spans="1:3" x14ac:dyDescent="0.35">
      <c r="A659" s="55"/>
      <c r="B659" s="5"/>
      <c r="C659" s="5"/>
    </row>
    <row r="660" spans="1:3" x14ac:dyDescent="0.35">
      <c r="A660" s="55"/>
      <c r="B660" s="5"/>
      <c r="C660" s="5"/>
    </row>
    <row r="661" spans="1:3" x14ac:dyDescent="0.35">
      <c r="A661" s="55"/>
      <c r="B661" s="5"/>
      <c r="C661" s="5"/>
    </row>
    <row r="662" spans="1:3" x14ac:dyDescent="0.35">
      <c r="A662" s="55"/>
      <c r="B662" s="5"/>
      <c r="C662" s="5"/>
    </row>
    <row r="663" spans="1:3" x14ac:dyDescent="0.35">
      <c r="A663" s="55"/>
      <c r="B663" s="5"/>
      <c r="C663" s="5"/>
    </row>
    <row r="664" spans="1:3" x14ac:dyDescent="0.35">
      <c r="A664" s="55"/>
      <c r="B664" s="5"/>
      <c r="C664" s="5"/>
    </row>
    <row r="665" spans="1:3" x14ac:dyDescent="0.35">
      <c r="A665" s="55"/>
      <c r="B665" s="5"/>
      <c r="C665" s="5"/>
    </row>
    <row r="666" spans="1:3" x14ac:dyDescent="0.35">
      <c r="A666" s="55"/>
      <c r="B666" s="5"/>
      <c r="C666" s="5"/>
    </row>
    <row r="667" spans="1:3" x14ac:dyDescent="0.35">
      <c r="A667" s="55"/>
      <c r="B667" s="5"/>
      <c r="C667" s="5"/>
    </row>
    <row r="668" spans="1:3" x14ac:dyDescent="0.35">
      <c r="A668" s="55"/>
      <c r="B668" s="5"/>
      <c r="C668" s="5"/>
    </row>
    <row r="669" spans="1:3" x14ac:dyDescent="0.35">
      <c r="A669" s="55"/>
      <c r="B669" s="5"/>
      <c r="C669" s="5"/>
    </row>
    <row r="670" spans="1:3" x14ac:dyDescent="0.35">
      <c r="A670" s="55"/>
      <c r="B670" s="5"/>
      <c r="C670" s="5"/>
    </row>
    <row r="671" spans="1:3" x14ac:dyDescent="0.35">
      <c r="A671" s="55"/>
      <c r="B671" s="5"/>
      <c r="C671" s="5"/>
    </row>
    <row r="672" spans="1:3" x14ac:dyDescent="0.35">
      <c r="A672" s="55"/>
      <c r="B672" s="5"/>
      <c r="C672" s="5"/>
    </row>
    <row r="673" spans="1:3" x14ac:dyDescent="0.35">
      <c r="A673" s="55"/>
      <c r="B673" s="5"/>
      <c r="C673" s="5"/>
    </row>
    <row r="674" spans="1:3" x14ac:dyDescent="0.35">
      <c r="A674" s="55"/>
      <c r="B674" s="5"/>
      <c r="C674" s="5"/>
    </row>
    <row r="675" spans="1:3" x14ac:dyDescent="0.35">
      <c r="A675" s="55"/>
      <c r="B675" s="5"/>
      <c r="C675" s="5"/>
    </row>
    <row r="676" spans="1:3" x14ac:dyDescent="0.35">
      <c r="A676" s="55"/>
      <c r="B676" s="5"/>
      <c r="C676" s="5"/>
    </row>
    <row r="677" spans="1:3" x14ac:dyDescent="0.35">
      <c r="A677" s="55"/>
      <c r="B677" s="5"/>
      <c r="C677" s="5"/>
    </row>
    <row r="678" spans="1:3" x14ac:dyDescent="0.35">
      <c r="A678" s="55"/>
      <c r="B678" s="5"/>
      <c r="C678" s="5"/>
    </row>
    <row r="679" spans="1:3" x14ac:dyDescent="0.35">
      <c r="A679" s="55"/>
      <c r="B679" s="5"/>
      <c r="C679" s="5"/>
    </row>
    <row r="680" spans="1:3" x14ac:dyDescent="0.35">
      <c r="A680" s="55"/>
      <c r="B680" s="5"/>
      <c r="C680" s="5"/>
    </row>
    <row r="681" spans="1:3" x14ac:dyDescent="0.35">
      <c r="A681" s="55"/>
      <c r="B681" s="5"/>
      <c r="C681" s="5"/>
    </row>
    <row r="682" spans="1:3" x14ac:dyDescent="0.35">
      <c r="A682" s="55"/>
      <c r="B682" s="5"/>
      <c r="C682" s="5"/>
    </row>
    <row r="683" spans="1:3" x14ac:dyDescent="0.35">
      <c r="A683" s="55"/>
      <c r="B683" s="5"/>
      <c r="C683" s="5"/>
    </row>
    <row r="684" spans="1:3" x14ac:dyDescent="0.35">
      <c r="A684" s="55"/>
      <c r="B684" s="5"/>
      <c r="C684" s="5"/>
    </row>
    <row r="685" spans="1:3" x14ac:dyDescent="0.35">
      <c r="A685" s="55"/>
      <c r="B685" s="5"/>
      <c r="C685" s="5"/>
    </row>
    <row r="686" spans="1:3" x14ac:dyDescent="0.35">
      <c r="A686" s="55"/>
      <c r="B686" s="5"/>
      <c r="C686" s="5"/>
    </row>
    <row r="687" spans="1:3" x14ac:dyDescent="0.35">
      <c r="A687" s="55"/>
      <c r="B687" s="5"/>
      <c r="C687" s="5"/>
    </row>
    <row r="688" spans="1:3" x14ac:dyDescent="0.35">
      <c r="A688" s="55"/>
      <c r="B688" s="5"/>
      <c r="C688" s="5"/>
    </row>
    <row r="689" spans="1:3" x14ac:dyDescent="0.35">
      <c r="A689" s="55"/>
      <c r="B689" s="5"/>
      <c r="C689" s="5"/>
    </row>
    <row r="690" spans="1:3" x14ac:dyDescent="0.35">
      <c r="A690" s="55"/>
      <c r="B690" s="5"/>
      <c r="C690" s="5"/>
    </row>
    <row r="691" spans="1:3" x14ac:dyDescent="0.35">
      <c r="A691" s="55"/>
      <c r="B691" s="5"/>
      <c r="C691" s="5"/>
    </row>
    <row r="692" spans="1:3" x14ac:dyDescent="0.35">
      <c r="A692" s="55"/>
      <c r="B692" s="5"/>
      <c r="C692" s="5"/>
    </row>
    <row r="693" spans="1:3" x14ac:dyDescent="0.35">
      <c r="A693" s="55"/>
      <c r="B693" s="5"/>
      <c r="C693" s="5"/>
    </row>
    <row r="694" spans="1:3" x14ac:dyDescent="0.35">
      <c r="A694" s="55"/>
      <c r="B694" s="5"/>
      <c r="C694" s="5"/>
    </row>
    <row r="695" spans="1:3" x14ac:dyDescent="0.35">
      <c r="A695" s="55"/>
      <c r="B695" s="5"/>
      <c r="C695" s="5"/>
    </row>
    <row r="696" spans="1:3" x14ac:dyDescent="0.35">
      <c r="A696" s="55"/>
      <c r="B696" s="5"/>
      <c r="C696" s="5"/>
    </row>
    <row r="697" spans="1:3" x14ac:dyDescent="0.35">
      <c r="A697" s="55"/>
      <c r="B697" s="5"/>
      <c r="C697" s="5"/>
    </row>
    <row r="698" spans="1:3" x14ac:dyDescent="0.35">
      <c r="A698" s="55"/>
      <c r="B698" s="5"/>
      <c r="C698" s="5"/>
    </row>
    <row r="699" spans="1:3" x14ac:dyDescent="0.35">
      <c r="A699" s="55"/>
      <c r="B699" s="5"/>
      <c r="C699" s="5"/>
    </row>
    <row r="700" spans="1:3" x14ac:dyDescent="0.35">
      <c r="A700" s="55"/>
      <c r="B700" s="5"/>
      <c r="C700" s="5"/>
    </row>
    <row r="701" spans="1:3" x14ac:dyDescent="0.35">
      <c r="A701" s="55"/>
      <c r="B701" s="5"/>
      <c r="C701" s="5"/>
    </row>
    <row r="702" spans="1:3" x14ac:dyDescent="0.35">
      <c r="A702" s="55"/>
      <c r="B702" s="5"/>
      <c r="C702" s="5"/>
    </row>
    <row r="703" spans="1:3" x14ac:dyDescent="0.35">
      <c r="A703" s="55"/>
      <c r="B703" s="5"/>
      <c r="C703" s="5"/>
    </row>
    <row r="704" spans="1:3" x14ac:dyDescent="0.35">
      <c r="A704" s="55"/>
      <c r="B704" s="5"/>
      <c r="C704" s="5"/>
    </row>
    <row r="705" spans="1:3" x14ac:dyDescent="0.35">
      <c r="A705" s="55"/>
      <c r="B705" s="5"/>
      <c r="C705" s="5"/>
    </row>
    <row r="706" spans="1:3" x14ac:dyDescent="0.35">
      <c r="A706" s="55"/>
      <c r="B706" s="5"/>
      <c r="C706" s="5"/>
    </row>
    <row r="707" spans="1:3" x14ac:dyDescent="0.35">
      <c r="A707" s="55"/>
      <c r="B707" s="5"/>
      <c r="C707" s="5"/>
    </row>
    <row r="708" spans="1:3" x14ac:dyDescent="0.35">
      <c r="A708" s="55"/>
      <c r="B708" s="5"/>
      <c r="C708" s="5"/>
    </row>
    <row r="709" spans="1:3" x14ac:dyDescent="0.35">
      <c r="A709" s="55"/>
      <c r="B709" s="5"/>
      <c r="C709" s="5"/>
    </row>
    <row r="710" spans="1:3" x14ac:dyDescent="0.35">
      <c r="A710" s="55"/>
      <c r="B710" s="5"/>
      <c r="C710" s="5"/>
    </row>
    <row r="711" spans="1:3" x14ac:dyDescent="0.35">
      <c r="A711" s="55"/>
      <c r="B711" s="5"/>
      <c r="C711" s="5"/>
    </row>
    <row r="712" spans="1:3" x14ac:dyDescent="0.35">
      <c r="A712" s="55"/>
      <c r="B712" s="5"/>
      <c r="C712" s="5"/>
    </row>
    <row r="713" spans="1:3" x14ac:dyDescent="0.35">
      <c r="A713" s="55"/>
      <c r="B713" s="5"/>
      <c r="C713" s="5"/>
    </row>
    <row r="714" spans="1:3" x14ac:dyDescent="0.35">
      <c r="A714" s="55"/>
      <c r="B714" s="5"/>
      <c r="C714" s="5"/>
    </row>
    <row r="715" spans="1:3" x14ac:dyDescent="0.35">
      <c r="A715" s="55"/>
      <c r="B715" s="5"/>
      <c r="C715" s="5"/>
    </row>
    <row r="716" spans="1:3" x14ac:dyDescent="0.35">
      <c r="A716" s="55"/>
      <c r="B716" s="5"/>
      <c r="C716" s="5"/>
    </row>
    <row r="717" spans="1:3" x14ac:dyDescent="0.35">
      <c r="A717" s="55"/>
      <c r="B717" s="5"/>
      <c r="C717" s="5"/>
    </row>
    <row r="718" spans="1:3" x14ac:dyDescent="0.35">
      <c r="A718" s="55"/>
      <c r="B718" s="5"/>
      <c r="C718" s="5"/>
    </row>
    <row r="719" spans="1:3" x14ac:dyDescent="0.35">
      <c r="A719" s="55"/>
      <c r="B719" s="5"/>
      <c r="C719" s="5"/>
    </row>
    <row r="720" spans="1:3" x14ac:dyDescent="0.35">
      <c r="A720" s="55"/>
      <c r="B720" s="5"/>
      <c r="C720" s="5"/>
    </row>
    <row r="721" spans="1:3" x14ac:dyDescent="0.35">
      <c r="A721" s="55"/>
      <c r="B721" s="5"/>
      <c r="C721" s="5"/>
    </row>
    <row r="722" spans="1:3" x14ac:dyDescent="0.35">
      <c r="A722" s="55"/>
      <c r="B722" s="5"/>
      <c r="C722" s="5"/>
    </row>
    <row r="723" spans="1:3" x14ac:dyDescent="0.35">
      <c r="A723" s="55"/>
      <c r="B723" s="5"/>
      <c r="C723" s="5"/>
    </row>
    <row r="724" spans="1:3" x14ac:dyDescent="0.35">
      <c r="A724" s="55"/>
      <c r="B724" s="5"/>
      <c r="C724" s="5"/>
    </row>
    <row r="725" spans="1:3" x14ac:dyDescent="0.35">
      <c r="A725" s="55"/>
      <c r="B725" s="5"/>
      <c r="C725" s="5"/>
    </row>
    <row r="726" spans="1:3" x14ac:dyDescent="0.35">
      <c r="A726" s="55"/>
      <c r="B726" s="5"/>
      <c r="C726" s="5"/>
    </row>
    <row r="727" spans="1:3" x14ac:dyDescent="0.35">
      <c r="A727" s="55"/>
      <c r="B727" s="5"/>
      <c r="C727" s="5"/>
    </row>
    <row r="728" spans="1:3" x14ac:dyDescent="0.35">
      <c r="A728" s="55"/>
      <c r="B728" s="5"/>
      <c r="C728" s="5"/>
    </row>
    <row r="729" spans="1:3" x14ac:dyDescent="0.35">
      <c r="A729" s="55"/>
      <c r="B729" s="5"/>
      <c r="C729" s="5"/>
    </row>
    <row r="730" spans="1:3" x14ac:dyDescent="0.35">
      <c r="A730" s="55"/>
      <c r="B730" s="5"/>
      <c r="C730" s="5"/>
    </row>
    <row r="731" spans="1:3" x14ac:dyDescent="0.35">
      <c r="A731" s="55"/>
      <c r="B731" s="5"/>
      <c r="C731" s="5"/>
    </row>
  </sheetData>
  <hyperlinks>
    <hyperlink ref="E20" location="Contents!A1" display="Back to contents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7"/>
  <sheetViews>
    <sheetView showGridLines="0" topLeftCell="A157" zoomScaleNormal="100" workbookViewId="0">
      <selection activeCell="A196" sqref="A196"/>
    </sheetView>
  </sheetViews>
  <sheetFormatPr defaultRowHeight="14.5" x14ac:dyDescent="0.35"/>
  <cols>
    <col min="1" max="1" width="13.7265625" bestFit="1" customWidth="1"/>
    <col min="2" max="2" width="15.81640625" customWidth="1"/>
    <col min="3" max="3" width="19.453125" customWidth="1"/>
    <col min="4" max="4" width="19.7265625" customWidth="1"/>
  </cols>
  <sheetData>
    <row r="1" spans="1:15" x14ac:dyDescent="0.35">
      <c r="A1" s="22" t="str">
        <f xml:space="preserve"> CONCATENATE("Box 4.1 ",Contents!D17)</f>
        <v>Box 4.1 Aggregate M2 money supply</v>
      </c>
      <c r="B1" s="34"/>
    </row>
    <row r="2" spans="1:15" s="32" customFormat="1" x14ac:dyDescent="0.35">
      <c r="A2" s="34"/>
      <c r="B2" s="34"/>
    </row>
    <row r="3" spans="1:15" s="6" customFormat="1" x14ac:dyDescent="0.35">
      <c r="A3" s="6" t="s">
        <v>129</v>
      </c>
      <c r="B3" s="81" t="s">
        <v>101</v>
      </c>
      <c r="C3" s="81" t="s">
        <v>99</v>
      </c>
      <c r="D3" s="81" t="s">
        <v>100</v>
      </c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</row>
    <row r="4" spans="1:15" x14ac:dyDescent="0.35">
      <c r="A4" s="120">
        <v>38383</v>
      </c>
      <c r="B4" s="48">
        <v>9.3699999999999992</v>
      </c>
      <c r="C4" s="48">
        <v>8.4</v>
      </c>
      <c r="D4" s="48">
        <v>15.47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</row>
    <row r="5" spans="1:15" x14ac:dyDescent="0.35">
      <c r="A5" s="120">
        <v>38411</v>
      </c>
      <c r="B5" s="48">
        <v>8.56</v>
      </c>
      <c r="C5" s="48">
        <v>7.49</v>
      </c>
      <c r="D5" s="48">
        <v>15.24</v>
      </c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</row>
    <row r="6" spans="1:15" x14ac:dyDescent="0.35">
      <c r="A6" s="120">
        <v>38442</v>
      </c>
      <c r="B6" s="48">
        <v>10.47</v>
      </c>
      <c r="C6" s="48">
        <v>9.6999999999999993</v>
      </c>
      <c r="D6" s="48">
        <v>15.08</v>
      </c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</row>
    <row r="7" spans="1:15" x14ac:dyDescent="0.35">
      <c r="A7" s="120">
        <v>38472</v>
      </c>
      <c r="B7" s="48">
        <v>9.9</v>
      </c>
      <c r="C7" s="48">
        <v>8.9499999999999993</v>
      </c>
      <c r="D7" s="48">
        <v>15.61</v>
      </c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</row>
    <row r="8" spans="1:15" x14ac:dyDescent="0.35">
      <c r="A8" s="120">
        <v>38503</v>
      </c>
      <c r="B8" s="48">
        <v>10.76</v>
      </c>
      <c r="C8" s="48">
        <v>9.7100000000000009</v>
      </c>
      <c r="D8" s="48">
        <v>16.98</v>
      </c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</row>
    <row r="9" spans="1:15" x14ac:dyDescent="0.35">
      <c r="A9" s="120">
        <v>38533</v>
      </c>
      <c r="B9" s="48">
        <v>8.0299999999999994</v>
      </c>
      <c r="C9" s="48">
        <v>6.42</v>
      </c>
      <c r="D9" s="48">
        <v>17.600000000000001</v>
      </c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0" spans="1:15" x14ac:dyDescent="0.35">
      <c r="A10" s="120">
        <v>38564</v>
      </c>
      <c r="B10" s="48">
        <v>6.67</v>
      </c>
      <c r="C10" s="48">
        <v>4.6399999999999997</v>
      </c>
      <c r="D10" s="48">
        <v>18.73</v>
      </c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</row>
    <row r="11" spans="1:15" x14ac:dyDescent="0.35">
      <c r="A11" s="120">
        <v>38595</v>
      </c>
      <c r="B11" s="48">
        <v>8.57</v>
      </c>
      <c r="C11" s="48">
        <v>6.4</v>
      </c>
      <c r="D11" s="48">
        <v>21.37</v>
      </c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</row>
    <row r="12" spans="1:15" x14ac:dyDescent="0.35">
      <c r="A12" s="120">
        <v>38625</v>
      </c>
      <c r="B12" s="48">
        <v>8.7100000000000009</v>
      </c>
      <c r="C12" s="48">
        <v>6.41</v>
      </c>
      <c r="D12" s="48">
        <v>22.22</v>
      </c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</row>
    <row r="13" spans="1:15" x14ac:dyDescent="0.35">
      <c r="A13" s="120">
        <v>38656</v>
      </c>
      <c r="B13" s="48">
        <v>5.97</v>
      </c>
      <c r="C13" s="48">
        <v>3.31</v>
      </c>
      <c r="D13" s="48">
        <v>21.58</v>
      </c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</row>
    <row r="14" spans="1:15" x14ac:dyDescent="0.35">
      <c r="A14" s="120">
        <v>38686</v>
      </c>
      <c r="B14" s="48">
        <v>2.08</v>
      </c>
      <c r="C14" s="48">
        <v>-1.1299999999999999</v>
      </c>
      <c r="D14" s="48">
        <v>21.21</v>
      </c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</row>
    <row r="15" spans="1:15" x14ac:dyDescent="0.35">
      <c r="A15" s="120">
        <v>38717</v>
      </c>
      <c r="B15" s="48">
        <v>1.88</v>
      </c>
      <c r="C15" s="48">
        <v>-2.0499999999999998</v>
      </c>
      <c r="D15" s="48">
        <v>21.05</v>
      </c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</row>
    <row r="16" spans="1:15" x14ac:dyDescent="0.35">
      <c r="A16" s="120">
        <v>38748</v>
      </c>
      <c r="B16" s="48">
        <v>3.92</v>
      </c>
      <c r="C16" s="48">
        <v>0.22</v>
      </c>
      <c r="D16" s="48">
        <v>21.46</v>
      </c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</row>
    <row r="17" spans="1:15" x14ac:dyDescent="0.35">
      <c r="A17" s="120">
        <v>38776</v>
      </c>
      <c r="B17" s="48">
        <v>3.92</v>
      </c>
      <c r="C17" s="48">
        <v>0.03</v>
      </c>
      <c r="D17" s="48">
        <v>22.21</v>
      </c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x14ac:dyDescent="0.35">
      <c r="A18" s="120">
        <v>38807</v>
      </c>
      <c r="B18" s="48">
        <v>3.75</v>
      </c>
      <c r="C18" s="48">
        <v>-0.24</v>
      </c>
      <c r="D18" s="48">
        <v>22.51</v>
      </c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</row>
    <row r="19" spans="1:15" x14ac:dyDescent="0.35">
      <c r="A19" s="120">
        <v>38837</v>
      </c>
      <c r="B19" s="48">
        <v>5.94</v>
      </c>
      <c r="C19" s="48">
        <v>2.2000000000000002</v>
      </c>
      <c r="D19" s="48">
        <v>22.68</v>
      </c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</row>
    <row r="20" spans="1:15" x14ac:dyDescent="0.35">
      <c r="A20" s="120">
        <v>38868</v>
      </c>
      <c r="B20" s="48">
        <v>8.9700000000000006</v>
      </c>
      <c r="C20" s="48">
        <v>5.73</v>
      </c>
      <c r="D20" s="48">
        <v>22.64</v>
      </c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</row>
    <row r="21" spans="1:15" x14ac:dyDescent="0.35">
      <c r="A21" s="120">
        <v>38898</v>
      </c>
      <c r="B21" s="48">
        <v>9.5399999999999991</v>
      </c>
      <c r="C21" s="48">
        <v>6.62</v>
      </c>
      <c r="D21" s="48">
        <v>21.33</v>
      </c>
      <c r="E21" s="57"/>
      <c r="F21" s="3" t="s">
        <v>8</v>
      </c>
      <c r="G21" s="57"/>
      <c r="H21" s="57"/>
      <c r="I21" s="57"/>
      <c r="J21" s="57"/>
      <c r="K21" s="57"/>
      <c r="L21" s="57"/>
      <c r="M21" s="57"/>
      <c r="N21" s="57"/>
      <c r="O21" s="57"/>
    </row>
    <row r="22" spans="1:15" x14ac:dyDescent="0.35">
      <c r="A22" s="120">
        <v>38929</v>
      </c>
      <c r="B22" s="48">
        <v>10.4</v>
      </c>
      <c r="C22" s="48">
        <v>7.67</v>
      </c>
      <c r="D22" s="48">
        <v>20.88</v>
      </c>
      <c r="E22" s="57"/>
      <c r="F22" s="2"/>
      <c r="G22" s="57"/>
      <c r="H22" s="57"/>
      <c r="I22" s="57"/>
      <c r="J22" s="57"/>
      <c r="K22" s="57"/>
      <c r="L22" s="57"/>
      <c r="M22" s="57"/>
      <c r="N22" s="57"/>
      <c r="O22" s="57"/>
    </row>
    <row r="23" spans="1:15" x14ac:dyDescent="0.35">
      <c r="A23" s="120">
        <v>38960</v>
      </c>
      <c r="B23" s="48">
        <v>9.6999999999999993</v>
      </c>
      <c r="C23" s="48">
        <v>7.02</v>
      </c>
      <c r="D23" s="48">
        <v>19.579999999999998</v>
      </c>
      <c r="E23" s="57"/>
      <c r="F23" s="2"/>
      <c r="G23" s="57"/>
      <c r="H23" s="57"/>
      <c r="I23" s="57"/>
      <c r="J23" s="57"/>
      <c r="K23" s="57"/>
      <c r="L23" s="57"/>
      <c r="M23" s="57"/>
      <c r="N23" s="57"/>
      <c r="O23" s="57"/>
    </row>
    <row r="24" spans="1:15" x14ac:dyDescent="0.35">
      <c r="A24" s="120">
        <v>38990</v>
      </c>
      <c r="B24" s="48">
        <v>9.39</v>
      </c>
      <c r="C24" s="48">
        <v>6.79</v>
      </c>
      <c r="D24" s="48">
        <v>18.690000000000001</v>
      </c>
      <c r="E24" s="57"/>
      <c r="G24" s="57"/>
      <c r="H24" s="57"/>
      <c r="I24" s="57"/>
      <c r="J24" s="57"/>
      <c r="K24" s="57"/>
      <c r="L24" s="57"/>
      <c r="M24" s="57"/>
      <c r="N24" s="57"/>
      <c r="O24" s="57"/>
    </row>
    <row r="25" spans="1:15" x14ac:dyDescent="0.35">
      <c r="A25" s="120">
        <v>39021</v>
      </c>
      <c r="B25" s="48">
        <v>10.67</v>
      </c>
      <c r="C25" s="48">
        <v>8.09</v>
      </c>
      <c r="D25" s="48">
        <v>19.5</v>
      </c>
      <c r="E25" s="57"/>
      <c r="G25" s="57"/>
      <c r="H25" s="57"/>
      <c r="I25" s="57"/>
      <c r="J25" s="57"/>
      <c r="K25" s="57"/>
      <c r="L25" s="57"/>
      <c r="M25" s="57"/>
      <c r="N25" s="57"/>
      <c r="O25" s="57"/>
    </row>
    <row r="26" spans="1:15" x14ac:dyDescent="0.35">
      <c r="A26" s="120">
        <v>39051</v>
      </c>
      <c r="B26" s="48">
        <v>13.59</v>
      </c>
      <c r="C26" s="48">
        <v>11.44</v>
      </c>
      <c r="D26" s="48">
        <v>19.95</v>
      </c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</row>
    <row r="27" spans="1:15" x14ac:dyDescent="0.35">
      <c r="A27" s="120">
        <v>39082</v>
      </c>
      <c r="B27" s="48">
        <v>14.07</v>
      </c>
      <c r="C27" s="48">
        <v>12.67</v>
      </c>
      <c r="D27" s="48">
        <v>20.57</v>
      </c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</row>
    <row r="28" spans="1:15" x14ac:dyDescent="0.35">
      <c r="A28" s="120">
        <v>39113</v>
      </c>
      <c r="B28" s="48">
        <v>11.45</v>
      </c>
      <c r="C28" s="48">
        <v>9.52</v>
      </c>
      <c r="D28" s="48">
        <v>20.47</v>
      </c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</row>
    <row r="29" spans="1:15" x14ac:dyDescent="0.35">
      <c r="A29" s="120">
        <v>39141</v>
      </c>
      <c r="B29" s="48">
        <v>12.64</v>
      </c>
      <c r="C29" s="48">
        <v>10.81</v>
      </c>
      <c r="D29" s="48">
        <v>21.02</v>
      </c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</row>
    <row r="30" spans="1:15" x14ac:dyDescent="0.35">
      <c r="A30" s="120">
        <v>39172</v>
      </c>
      <c r="B30" s="48">
        <v>13.64</v>
      </c>
      <c r="C30" s="48">
        <v>12.02</v>
      </c>
      <c r="D30" s="48">
        <v>21.02</v>
      </c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</row>
    <row r="31" spans="1:15" x14ac:dyDescent="0.35">
      <c r="A31" s="120">
        <v>39202</v>
      </c>
      <c r="B31" s="48">
        <v>13.46</v>
      </c>
      <c r="C31" s="48">
        <v>11.72</v>
      </c>
      <c r="D31" s="48">
        <v>21.32</v>
      </c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</row>
    <row r="32" spans="1:15" x14ac:dyDescent="0.35">
      <c r="A32" s="120">
        <v>39233</v>
      </c>
      <c r="B32" s="48">
        <v>11.05</v>
      </c>
      <c r="C32" s="48">
        <v>8.5500000000000007</v>
      </c>
      <c r="D32" s="48">
        <v>22.63</v>
      </c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</row>
    <row r="33" spans="1:15" x14ac:dyDescent="0.35">
      <c r="A33" s="120">
        <v>39263</v>
      </c>
      <c r="B33" s="48">
        <v>12.2</v>
      </c>
      <c r="C33" s="48">
        <v>9.51</v>
      </c>
      <c r="D33" s="48">
        <v>24.55</v>
      </c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</row>
    <row r="34" spans="1:15" x14ac:dyDescent="0.35">
      <c r="A34" s="120">
        <v>39294</v>
      </c>
      <c r="B34" s="48">
        <v>14.34</v>
      </c>
      <c r="C34" s="48">
        <v>11.63</v>
      </c>
      <c r="D34" s="48">
        <v>26.62</v>
      </c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</row>
    <row r="35" spans="1:15" x14ac:dyDescent="0.35">
      <c r="A35" s="120">
        <v>39325</v>
      </c>
      <c r="B35" s="48">
        <v>14.01</v>
      </c>
      <c r="C35" s="48">
        <v>11.53</v>
      </c>
      <c r="D35" s="48">
        <v>25.18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</row>
    <row r="36" spans="1:15" x14ac:dyDescent="0.35">
      <c r="A36" s="120">
        <v>39355</v>
      </c>
      <c r="B36" s="48">
        <v>15.6</v>
      </c>
      <c r="C36" s="48">
        <v>13.13</v>
      </c>
      <c r="D36" s="48">
        <v>26.58</v>
      </c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</row>
    <row r="37" spans="1:15" x14ac:dyDescent="0.35">
      <c r="A37" s="120">
        <v>39386</v>
      </c>
      <c r="B37" s="48">
        <v>17.510000000000002</v>
      </c>
      <c r="C37" s="48">
        <v>15.24</v>
      </c>
      <c r="D37" s="48">
        <v>27.39</v>
      </c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</row>
    <row r="38" spans="1:15" x14ac:dyDescent="0.35">
      <c r="A38" s="120">
        <v>39416</v>
      </c>
      <c r="B38" s="48">
        <v>18.440000000000001</v>
      </c>
      <c r="C38" s="48">
        <v>16.23</v>
      </c>
      <c r="D38" s="48">
        <v>28.07</v>
      </c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</row>
    <row r="39" spans="1:15" x14ac:dyDescent="0.35">
      <c r="A39" s="120">
        <v>39447</v>
      </c>
      <c r="B39" s="48">
        <v>15.69</v>
      </c>
      <c r="C39" s="48">
        <v>13.22</v>
      </c>
      <c r="D39" s="48">
        <v>26.47</v>
      </c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</row>
    <row r="40" spans="1:15" x14ac:dyDescent="0.35">
      <c r="A40" s="120">
        <v>39478</v>
      </c>
      <c r="B40" s="48">
        <v>18.96</v>
      </c>
      <c r="C40" s="48">
        <v>16.54</v>
      </c>
      <c r="D40" s="48">
        <v>29.23</v>
      </c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</row>
    <row r="41" spans="1:15" x14ac:dyDescent="0.35">
      <c r="A41" s="120">
        <v>39507</v>
      </c>
      <c r="B41" s="48">
        <v>19.239999999999998</v>
      </c>
      <c r="C41" s="48">
        <v>17.010000000000002</v>
      </c>
      <c r="D41" s="48">
        <v>28.62</v>
      </c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</row>
    <row r="42" spans="1:15" x14ac:dyDescent="0.35">
      <c r="A42" s="120">
        <v>39538</v>
      </c>
      <c r="B42" s="48">
        <v>21.05</v>
      </c>
      <c r="C42" s="48">
        <v>19.36</v>
      </c>
      <c r="D42" s="48">
        <v>28.18</v>
      </c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</row>
    <row r="43" spans="1:15" x14ac:dyDescent="0.35">
      <c r="A43" s="120">
        <v>39568</v>
      </c>
      <c r="B43" s="48">
        <v>20.48</v>
      </c>
      <c r="C43" s="48">
        <v>18.45</v>
      </c>
      <c r="D43" s="48">
        <v>28.98</v>
      </c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</row>
    <row r="44" spans="1:15" x14ac:dyDescent="0.35">
      <c r="A44" s="120">
        <v>39599</v>
      </c>
      <c r="B44" s="48">
        <v>19.690000000000001</v>
      </c>
      <c r="C44" s="48">
        <v>17.41</v>
      </c>
      <c r="D44" s="48">
        <v>29</v>
      </c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</row>
    <row r="45" spans="1:15" x14ac:dyDescent="0.35">
      <c r="A45" s="120">
        <v>39629</v>
      </c>
      <c r="B45" s="48">
        <v>19.34</v>
      </c>
      <c r="C45" s="48">
        <v>16.940000000000001</v>
      </c>
      <c r="D45" s="48">
        <v>29.04</v>
      </c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</row>
    <row r="46" spans="1:15" x14ac:dyDescent="0.35">
      <c r="A46" s="120">
        <v>39660</v>
      </c>
      <c r="B46" s="48">
        <v>18.48</v>
      </c>
      <c r="C46" s="48">
        <v>15.93</v>
      </c>
      <c r="D46" s="48">
        <v>28.72</v>
      </c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</row>
    <row r="47" spans="1:15" x14ac:dyDescent="0.35">
      <c r="A47" s="120">
        <v>39691</v>
      </c>
      <c r="B47" s="48">
        <v>14.87</v>
      </c>
      <c r="C47" s="48">
        <v>11.4</v>
      </c>
      <c r="D47" s="48">
        <v>28.77</v>
      </c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</row>
    <row r="48" spans="1:15" x14ac:dyDescent="0.35">
      <c r="A48" s="120">
        <v>39721</v>
      </c>
      <c r="B48" s="48">
        <v>11.61</v>
      </c>
      <c r="C48" s="48">
        <v>8.19</v>
      </c>
      <c r="D48" s="48">
        <v>25.21</v>
      </c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</row>
    <row r="49" spans="1:15" x14ac:dyDescent="0.35">
      <c r="A49" s="120">
        <v>39752</v>
      </c>
      <c r="B49" s="48">
        <v>7.49</v>
      </c>
      <c r="C49" s="48">
        <v>4.3899999999999997</v>
      </c>
      <c r="D49" s="48">
        <v>19.71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</row>
    <row r="50" spans="1:15" x14ac:dyDescent="0.35">
      <c r="A50" s="120">
        <v>39782</v>
      </c>
      <c r="B50" s="48">
        <v>3.78</v>
      </c>
      <c r="C50" s="48">
        <v>0.55000000000000004</v>
      </c>
      <c r="D50" s="48">
        <v>16.559999999999999</v>
      </c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</row>
    <row r="51" spans="1:15" x14ac:dyDescent="0.35">
      <c r="A51" s="120">
        <v>39813</v>
      </c>
      <c r="B51" s="48">
        <v>7.8</v>
      </c>
      <c r="C51" s="48">
        <v>5.45</v>
      </c>
      <c r="D51" s="48">
        <v>16.95</v>
      </c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</row>
    <row r="52" spans="1:15" x14ac:dyDescent="0.35">
      <c r="A52" s="120">
        <v>39844</v>
      </c>
      <c r="B52" s="48">
        <v>5.84</v>
      </c>
      <c r="C52" s="48">
        <v>3.38</v>
      </c>
      <c r="D52" s="48">
        <v>15.32</v>
      </c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</row>
    <row r="53" spans="1:15" x14ac:dyDescent="0.35">
      <c r="A53" s="120">
        <v>39872</v>
      </c>
      <c r="B53" s="48">
        <v>3.38</v>
      </c>
      <c r="C53" s="48">
        <v>0.36</v>
      </c>
      <c r="D53" s="48">
        <v>14.93</v>
      </c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</row>
    <row r="54" spans="1:15" x14ac:dyDescent="0.35">
      <c r="A54" s="120">
        <v>39903</v>
      </c>
      <c r="B54" s="48">
        <v>0.32</v>
      </c>
      <c r="C54" s="48">
        <v>-3.82</v>
      </c>
      <c r="D54" s="48">
        <v>16.55</v>
      </c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</row>
    <row r="55" spans="1:15" x14ac:dyDescent="0.35">
      <c r="A55" s="120">
        <v>39933</v>
      </c>
      <c r="B55" s="48">
        <v>0.99</v>
      </c>
      <c r="C55" s="48">
        <v>-3.27</v>
      </c>
      <c r="D55" s="48">
        <v>17.34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</row>
    <row r="56" spans="1:15" x14ac:dyDescent="0.35">
      <c r="A56" s="120">
        <v>39964</v>
      </c>
      <c r="B56" s="48">
        <v>3.76</v>
      </c>
      <c r="C56" s="48">
        <v>0.02</v>
      </c>
      <c r="D56" s="48">
        <v>17.75</v>
      </c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</row>
    <row r="57" spans="1:15" x14ac:dyDescent="0.35">
      <c r="A57" s="120">
        <v>39994</v>
      </c>
      <c r="B57" s="48">
        <v>5.52</v>
      </c>
      <c r="C57" s="48">
        <v>1.86</v>
      </c>
      <c r="D57" s="48">
        <v>18.899999999999999</v>
      </c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</row>
    <row r="58" spans="1:15" x14ac:dyDescent="0.35">
      <c r="A58" s="120">
        <v>40025</v>
      </c>
      <c r="B58" s="48">
        <v>5.16</v>
      </c>
      <c r="C58" s="48">
        <v>1.73</v>
      </c>
      <c r="D58" s="48">
        <v>17.52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</row>
    <row r="59" spans="1:15" x14ac:dyDescent="0.35">
      <c r="A59" s="120">
        <v>40056</v>
      </c>
      <c r="B59" s="48">
        <v>8.42</v>
      </c>
      <c r="C59" s="48">
        <v>5.63</v>
      </c>
      <c r="D59" s="48">
        <v>18.07</v>
      </c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</row>
    <row r="60" spans="1:15" x14ac:dyDescent="0.35">
      <c r="A60" s="120">
        <v>40086</v>
      </c>
      <c r="B60" s="5">
        <v>11.65</v>
      </c>
      <c r="C60" s="5">
        <v>9.07</v>
      </c>
      <c r="D60" s="5">
        <v>20.53</v>
      </c>
    </row>
    <row r="61" spans="1:15" x14ac:dyDescent="0.35">
      <c r="A61" s="120">
        <v>40117</v>
      </c>
      <c r="B61" s="5">
        <v>15.57</v>
      </c>
      <c r="C61" s="5">
        <v>12.67</v>
      </c>
      <c r="D61" s="5">
        <v>25.55</v>
      </c>
    </row>
    <row r="62" spans="1:15" x14ac:dyDescent="0.35">
      <c r="A62" s="120">
        <v>40147</v>
      </c>
      <c r="B62" s="5">
        <v>17.71</v>
      </c>
      <c r="C62" s="5">
        <v>14.9</v>
      </c>
      <c r="D62" s="5">
        <v>27.29</v>
      </c>
    </row>
    <row r="63" spans="1:15" x14ac:dyDescent="0.35">
      <c r="A63" s="120">
        <v>40178</v>
      </c>
      <c r="B63" s="5">
        <v>12.94</v>
      </c>
      <c r="C63" s="5">
        <v>9.0500000000000007</v>
      </c>
      <c r="D63" s="5">
        <v>26.65</v>
      </c>
    </row>
    <row r="64" spans="1:15" x14ac:dyDescent="0.35">
      <c r="A64" s="120">
        <v>40209</v>
      </c>
      <c r="B64" s="5">
        <v>12.95</v>
      </c>
      <c r="C64" s="5">
        <v>8.91</v>
      </c>
      <c r="D64" s="5">
        <v>26.84</v>
      </c>
    </row>
    <row r="65" spans="1:4" x14ac:dyDescent="0.35">
      <c r="A65" s="120">
        <v>40237</v>
      </c>
      <c r="B65" s="5">
        <v>13.49</v>
      </c>
      <c r="C65" s="5">
        <v>9.67</v>
      </c>
      <c r="D65" s="5">
        <v>26.22</v>
      </c>
    </row>
    <row r="66" spans="1:4" x14ac:dyDescent="0.35">
      <c r="A66" s="120">
        <v>40268</v>
      </c>
      <c r="B66" s="5">
        <v>13.35</v>
      </c>
      <c r="C66" s="5">
        <v>9.73</v>
      </c>
      <c r="D66" s="5">
        <v>25.07</v>
      </c>
    </row>
    <row r="67" spans="1:4" x14ac:dyDescent="0.35">
      <c r="A67" s="120">
        <v>40298</v>
      </c>
      <c r="B67" s="5">
        <v>11.58</v>
      </c>
      <c r="C67" s="5">
        <v>7.86</v>
      </c>
      <c r="D67" s="5">
        <v>23.37</v>
      </c>
    </row>
    <row r="68" spans="1:4" x14ac:dyDescent="0.35">
      <c r="A68" s="120">
        <v>40329</v>
      </c>
      <c r="B68" s="5">
        <v>7.05</v>
      </c>
      <c r="C68" s="5">
        <v>2.69</v>
      </c>
      <c r="D68" s="5">
        <v>20.87</v>
      </c>
    </row>
    <row r="69" spans="1:4" x14ac:dyDescent="0.35">
      <c r="A69" s="120">
        <v>40359</v>
      </c>
      <c r="B69" s="5">
        <v>4.8499999999999996</v>
      </c>
      <c r="C69" s="5">
        <v>0.5</v>
      </c>
      <c r="D69" s="5">
        <v>18.54</v>
      </c>
    </row>
    <row r="70" spans="1:4" x14ac:dyDescent="0.35">
      <c r="A70" s="120">
        <v>40390</v>
      </c>
      <c r="B70" s="5">
        <v>6.45</v>
      </c>
      <c r="C70" s="5">
        <v>2.41</v>
      </c>
      <c r="D70" s="5">
        <v>19.05</v>
      </c>
    </row>
    <row r="71" spans="1:4" x14ac:dyDescent="0.35">
      <c r="A71" s="120">
        <v>40421</v>
      </c>
      <c r="B71" s="5">
        <v>7.38</v>
      </c>
      <c r="C71" s="5">
        <v>3.28</v>
      </c>
      <c r="D71" s="5">
        <v>20.09</v>
      </c>
    </row>
    <row r="72" spans="1:4" x14ac:dyDescent="0.35">
      <c r="A72" s="120">
        <v>40451</v>
      </c>
      <c r="B72" s="5">
        <v>6.78</v>
      </c>
      <c r="C72" s="5">
        <v>2.4300000000000002</v>
      </c>
      <c r="D72" s="5">
        <v>20.29</v>
      </c>
    </row>
    <row r="73" spans="1:4" x14ac:dyDescent="0.35">
      <c r="A73" s="120">
        <v>40482</v>
      </c>
      <c r="B73" s="5">
        <v>8.7100000000000009</v>
      </c>
      <c r="C73" s="5">
        <v>4.5599999999999996</v>
      </c>
      <c r="D73" s="5">
        <v>21.54</v>
      </c>
    </row>
    <row r="74" spans="1:4" x14ac:dyDescent="0.35">
      <c r="A74" s="120">
        <v>40512</v>
      </c>
      <c r="B74" s="5">
        <v>7.58</v>
      </c>
      <c r="C74" s="5">
        <v>3.04</v>
      </c>
      <c r="D74" s="5">
        <v>21.59</v>
      </c>
    </row>
    <row r="75" spans="1:4" x14ac:dyDescent="0.35">
      <c r="A75" s="120">
        <v>40543</v>
      </c>
      <c r="B75" s="5">
        <v>7.52</v>
      </c>
      <c r="C75" s="5">
        <v>2.73</v>
      </c>
      <c r="D75" s="5">
        <v>22.04</v>
      </c>
    </row>
    <row r="76" spans="1:4" x14ac:dyDescent="0.35">
      <c r="A76" s="120">
        <v>40574</v>
      </c>
      <c r="B76" s="5">
        <v>8.02</v>
      </c>
      <c r="C76" s="5">
        <v>3.72</v>
      </c>
      <c r="D76" s="5">
        <v>20.75</v>
      </c>
    </row>
    <row r="77" spans="1:4" x14ac:dyDescent="0.35">
      <c r="A77" s="120">
        <v>40602</v>
      </c>
      <c r="B77" s="5">
        <v>10.07</v>
      </c>
      <c r="C77" s="5">
        <v>6.25</v>
      </c>
      <c r="D77" s="5">
        <v>21.15</v>
      </c>
    </row>
    <row r="78" spans="1:4" x14ac:dyDescent="0.35">
      <c r="A78" s="120">
        <v>40633</v>
      </c>
      <c r="B78" s="5">
        <v>11.78</v>
      </c>
      <c r="C78" s="5">
        <v>8.44</v>
      </c>
      <c r="D78" s="5">
        <v>21.25</v>
      </c>
    </row>
    <row r="79" spans="1:4" x14ac:dyDescent="0.35">
      <c r="A79" s="120">
        <v>40663</v>
      </c>
      <c r="B79" s="5">
        <v>13.29</v>
      </c>
      <c r="C79" s="5">
        <v>10.4</v>
      </c>
      <c r="D79" s="5">
        <v>21.3</v>
      </c>
    </row>
    <row r="80" spans="1:4" x14ac:dyDescent="0.35">
      <c r="A80" s="120">
        <v>40694</v>
      </c>
      <c r="B80" s="5">
        <v>15.86</v>
      </c>
      <c r="C80" s="5">
        <v>13.59</v>
      </c>
      <c r="D80" s="5">
        <v>21.96</v>
      </c>
    </row>
    <row r="81" spans="1:4" x14ac:dyDescent="0.35">
      <c r="A81" s="120">
        <v>40724</v>
      </c>
      <c r="B81" s="5">
        <v>16.96</v>
      </c>
      <c r="C81" s="5">
        <v>14.71</v>
      </c>
      <c r="D81" s="5">
        <v>22.94</v>
      </c>
    </row>
    <row r="82" spans="1:4" x14ac:dyDescent="0.35">
      <c r="A82" s="120">
        <v>40755</v>
      </c>
      <c r="B82" s="5">
        <v>14.85</v>
      </c>
      <c r="C82" s="5">
        <v>12.34</v>
      </c>
      <c r="D82" s="5">
        <v>21.58</v>
      </c>
    </row>
    <row r="83" spans="1:4" x14ac:dyDescent="0.35">
      <c r="A83" s="120">
        <v>40786</v>
      </c>
      <c r="B83" s="5">
        <v>14.55</v>
      </c>
      <c r="C83" s="5">
        <v>12.32</v>
      </c>
      <c r="D83" s="5">
        <v>20.48</v>
      </c>
    </row>
    <row r="84" spans="1:4" x14ac:dyDescent="0.35">
      <c r="A84" s="120">
        <v>40816</v>
      </c>
      <c r="B84" s="5">
        <v>11.68</v>
      </c>
      <c r="C84" s="5">
        <v>9.34</v>
      </c>
      <c r="D84" s="5">
        <v>17.89</v>
      </c>
    </row>
    <row r="85" spans="1:4" x14ac:dyDescent="0.35">
      <c r="A85" s="120">
        <v>40847</v>
      </c>
      <c r="B85" s="5">
        <v>9.1199999999999992</v>
      </c>
      <c r="C85" s="5">
        <v>5.49</v>
      </c>
      <c r="D85" s="5">
        <v>18.760000000000002</v>
      </c>
    </row>
    <row r="86" spans="1:4" x14ac:dyDescent="0.35">
      <c r="A86" s="120">
        <v>40877</v>
      </c>
      <c r="B86" s="5">
        <v>9.27</v>
      </c>
      <c r="C86" s="5">
        <v>5.76</v>
      </c>
      <c r="D86" s="5">
        <v>18.45</v>
      </c>
    </row>
    <row r="87" spans="1:4" x14ac:dyDescent="0.35">
      <c r="A87" s="120">
        <v>40908</v>
      </c>
      <c r="B87" s="5">
        <v>9.68</v>
      </c>
      <c r="C87" s="5">
        <v>6.05</v>
      </c>
      <c r="D87" s="5">
        <v>18.96</v>
      </c>
    </row>
    <row r="88" spans="1:4" x14ac:dyDescent="0.35">
      <c r="A88" s="120">
        <v>40939</v>
      </c>
      <c r="B88" s="5">
        <v>9.08</v>
      </c>
      <c r="C88" s="5">
        <v>5.4</v>
      </c>
      <c r="D88" s="5">
        <v>18.420000000000002</v>
      </c>
    </row>
    <row r="89" spans="1:4" x14ac:dyDescent="0.35">
      <c r="A89" s="120">
        <v>40968</v>
      </c>
      <c r="B89" s="5">
        <v>9.1999999999999993</v>
      </c>
      <c r="C89" s="5">
        <v>4.96</v>
      </c>
      <c r="D89" s="5">
        <v>19.98</v>
      </c>
    </row>
    <row r="90" spans="1:4" x14ac:dyDescent="0.35">
      <c r="A90" s="120">
        <v>40999</v>
      </c>
      <c r="B90" s="5">
        <v>7.05</v>
      </c>
      <c r="C90" s="5">
        <v>2.2799999999999998</v>
      </c>
      <c r="D90" s="5">
        <v>19.13</v>
      </c>
    </row>
    <row r="91" spans="1:4" x14ac:dyDescent="0.35">
      <c r="A91" s="120">
        <v>41029</v>
      </c>
      <c r="B91" s="5">
        <v>6.06</v>
      </c>
      <c r="C91" s="5">
        <v>1.45</v>
      </c>
      <c r="D91" s="5">
        <v>17.670000000000002</v>
      </c>
    </row>
    <row r="92" spans="1:4" x14ac:dyDescent="0.35">
      <c r="A92" s="120">
        <v>41060</v>
      </c>
      <c r="B92" s="5">
        <v>4.84</v>
      </c>
      <c r="C92" s="5">
        <v>0.45</v>
      </c>
      <c r="D92" s="5">
        <v>15.84</v>
      </c>
    </row>
    <row r="93" spans="1:4" x14ac:dyDescent="0.35">
      <c r="A93" s="120">
        <v>41090</v>
      </c>
      <c r="B93" s="5">
        <v>3.88</v>
      </c>
      <c r="C93" s="5">
        <v>-0.52</v>
      </c>
      <c r="D93" s="5">
        <v>14.82</v>
      </c>
    </row>
    <row r="94" spans="1:4" x14ac:dyDescent="0.35">
      <c r="A94" s="120">
        <v>41121</v>
      </c>
      <c r="B94" s="5">
        <v>3.41</v>
      </c>
      <c r="C94" s="5">
        <v>-1.1399999999999999</v>
      </c>
      <c r="D94" s="5">
        <v>14.69</v>
      </c>
    </row>
    <row r="95" spans="1:4" x14ac:dyDescent="0.35">
      <c r="A95" s="120">
        <v>41152</v>
      </c>
      <c r="B95" s="5">
        <v>2.87</v>
      </c>
      <c r="C95" s="5">
        <v>-1.78</v>
      </c>
      <c r="D95" s="5">
        <v>14.45</v>
      </c>
    </row>
    <row r="96" spans="1:4" x14ac:dyDescent="0.35">
      <c r="A96" s="120">
        <v>41182</v>
      </c>
      <c r="B96" s="5">
        <v>6.17</v>
      </c>
      <c r="C96" s="5">
        <v>1.63</v>
      </c>
      <c r="D96" s="5">
        <v>17.309999999999999</v>
      </c>
    </row>
    <row r="97" spans="1:4" x14ac:dyDescent="0.35">
      <c r="A97" s="120">
        <v>41213</v>
      </c>
      <c r="B97" s="5">
        <v>5.77</v>
      </c>
      <c r="C97" s="5">
        <v>2.0699999999999998</v>
      </c>
      <c r="D97" s="5">
        <v>14.51</v>
      </c>
    </row>
    <row r="98" spans="1:4" x14ac:dyDescent="0.35">
      <c r="A98" s="120">
        <v>41243</v>
      </c>
      <c r="B98" s="5">
        <v>5.52</v>
      </c>
      <c r="C98" s="5">
        <v>1.73</v>
      </c>
      <c r="D98" s="5">
        <v>14.36</v>
      </c>
    </row>
    <row r="99" spans="1:4" x14ac:dyDescent="0.35">
      <c r="A99" s="120">
        <v>41274</v>
      </c>
      <c r="B99" s="5">
        <v>6.9</v>
      </c>
      <c r="C99" s="5">
        <v>3.48</v>
      </c>
      <c r="D99" s="5">
        <v>14.66</v>
      </c>
    </row>
    <row r="100" spans="1:4" x14ac:dyDescent="0.35">
      <c r="A100" s="120">
        <v>41305</v>
      </c>
      <c r="B100" s="5">
        <v>6.41</v>
      </c>
      <c r="C100" s="5">
        <v>2.3199999999999998</v>
      </c>
      <c r="D100" s="5">
        <v>15.65</v>
      </c>
    </row>
    <row r="101" spans="1:4" x14ac:dyDescent="0.35">
      <c r="A101" s="120">
        <v>41333</v>
      </c>
      <c r="B101" s="5">
        <v>4.58</v>
      </c>
      <c r="C101" s="5">
        <v>0.5</v>
      </c>
      <c r="D101" s="5">
        <v>13.63</v>
      </c>
    </row>
    <row r="102" spans="1:4" x14ac:dyDescent="0.35">
      <c r="A102" s="120">
        <v>41364</v>
      </c>
      <c r="B102" s="5">
        <v>4.9000000000000004</v>
      </c>
      <c r="C102" s="5">
        <v>0.3</v>
      </c>
      <c r="D102" s="5">
        <v>14.94</v>
      </c>
    </row>
    <row r="103" spans="1:4" x14ac:dyDescent="0.35">
      <c r="A103" s="120">
        <v>41394</v>
      </c>
      <c r="B103" s="5">
        <v>4.6399999999999997</v>
      </c>
      <c r="C103" s="5">
        <v>-0.28999999999999998</v>
      </c>
      <c r="D103" s="5">
        <v>15.32</v>
      </c>
    </row>
    <row r="104" spans="1:4" x14ac:dyDescent="0.35">
      <c r="A104" s="120">
        <v>41425</v>
      </c>
      <c r="B104" s="5">
        <v>4.95</v>
      </c>
      <c r="C104" s="5">
        <v>-0.74</v>
      </c>
      <c r="D104" s="5">
        <v>17.32</v>
      </c>
    </row>
    <row r="105" spans="1:4" x14ac:dyDescent="0.35">
      <c r="A105" s="120">
        <v>41455</v>
      </c>
      <c r="B105" s="5">
        <v>5.97</v>
      </c>
      <c r="C105" s="5">
        <v>1.0900000000000001</v>
      </c>
      <c r="D105" s="5">
        <v>16.48</v>
      </c>
    </row>
    <row r="106" spans="1:4" x14ac:dyDescent="0.35">
      <c r="A106" s="120">
        <v>41486</v>
      </c>
      <c r="B106" s="5">
        <v>5.32</v>
      </c>
      <c r="C106" s="5">
        <v>0.1</v>
      </c>
      <c r="D106" s="5">
        <v>16.47</v>
      </c>
    </row>
    <row r="107" spans="1:4" x14ac:dyDescent="0.35">
      <c r="A107" s="120">
        <v>41517</v>
      </c>
      <c r="B107" s="5">
        <v>5.56</v>
      </c>
      <c r="C107" s="5">
        <v>0.64</v>
      </c>
      <c r="D107" s="5">
        <v>16.079999999999998</v>
      </c>
    </row>
    <row r="108" spans="1:4" x14ac:dyDescent="0.35">
      <c r="A108" s="120">
        <v>41547</v>
      </c>
      <c r="B108" s="5">
        <v>4.3099999999999996</v>
      </c>
      <c r="C108" s="5">
        <v>-0.72</v>
      </c>
      <c r="D108" s="5">
        <v>15</v>
      </c>
    </row>
    <row r="109" spans="1:4" x14ac:dyDescent="0.35">
      <c r="A109" s="120">
        <v>41578</v>
      </c>
      <c r="B109" s="5">
        <v>5.2</v>
      </c>
      <c r="C109" s="5">
        <v>0.71</v>
      </c>
      <c r="D109" s="5">
        <v>14.68</v>
      </c>
    </row>
    <row r="110" spans="1:4" x14ac:dyDescent="0.35">
      <c r="A110" s="120">
        <v>41608</v>
      </c>
      <c r="B110" s="5">
        <v>5.0599999999999996</v>
      </c>
      <c r="C110" s="5">
        <v>0.56000000000000005</v>
      </c>
      <c r="D110" s="5">
        <v>14.39</v>
      </c>
    </row>
    <row r="111" spans="1:4" x14ac:dyDescent="0.35">
      <c r="A111" s="120">
        <v>41639</v>
      </c>
      <c r="B111" s="5">
        <v>4.4400000000000004</v>
      </c>
      <c r="C111" s="5">
        <v>-0.15</v>
      </c>
      <c r="D111" s="5">
        <v>13.86</v>
      </c>
    </row>
    <row r="112" spans="1:4" x14ac:dyDescent="0.35">
      <c r="A112" s="120">
        <v>41670</v>
      </c>
      <c r="B112" s="5">
        <v>4.72</v>
      </c>
      <c r="C112" s="5">
        <v>0.67</v>
      </c>
      <c r="D112" s="5">
        <v>12.83</v>
      </c>
    </row>
    <row r="113" spans="1:4" x14ac:dyDescent="0.35">
      <c r="A113" s="120">
        <v>41698</v>
      </c>
      <c r="B113" s="5">
        <v>6.04</v>
      </c>
      <c r="C113" s="5">
        <v>2.66</v>
      </c>
      <c r="D113" s="5">
        <v>12.68</v>
      </c>
    </row>
    <row r="114" spans="1:4" x14ac:dyDescent="0.35">
      <c r="A114" s="120">
        <v>41729</v>
      </c>
      <c r="B114" s="5">
        <v>6.33</v>
      </c>
      <c r="C114" s="5">
        <v>4.4400000000000004</v>
      </c>
      <c r="D114" s="5">
        <v>9.93</v>
      </c>
    </row>
    <row r="115" spans="1:4" x14ac:dyDescent="0.35">
      <c r="A115" s="120">
        <v>41759</v>
      </c>
      <c r="B115" s="5">
        <v>6.84</v>
      </c>
      <c r="C115" s="5">
        <v>5.04</v>
      </c>
      <c r="D115" s="5">
        <v>10.220000000000001</v>
      </c>
    </row>
    <row r="116" spans="1:4" x14ac:dyDescent="0.35">
      <c r="A116" s="120">
        <v>41790</v>
      </c>
      <c r="B116" s="5">
        <v>7.5</v>
      </c>
      <c r="C116" s="5">
        <v>6.28</v>
      </c>
      <c r="D116" s="5">
        <v>9.76</v>
      </c>
    </row>
    <row r="117" spans="1:4" x14ac:dyDescent="0.35">
      <c r="A117" s="120">
        <v>41820</v>
      </c>
      <c r="B117" s="5">
        <v>7.1</v>
      </c>
      <c r="C117" s="5">
        <v>4.8</v>
      </c>
      <c r="D117" s="5">
        <v>11.41</v>
      </c>
    </row>
    <row r="118" spans="1:4" x14ac:dyDescent="0.35">
      <c r="A118" s="120">
        <v>41851</v>
      </c>
      <c r="B118" s="5">
        <v>7.76</v>
      </c>
      <c r="C118" s="5">
        <v>5.98</v>
      </c>
      <c r="D118" s="5">
        <v>11.03</v>
      </c>
    </row>
    <row r="119" spans="1:4" x14ac:dyDescent="0.35">
      <c r="A119" s="120">
        <v>41882</v>
      </c>
      <c r="B119" s="5">
        <v>6.28</v>
      </c>
      <c r="C119" s="5">
        <v>3.76</v>
      </c>
      <c r="D119" s="5">
        <v>10.95</v>
      </c>
    </row>
    <row r="120" spans="1:4" x14ac:dyDescent="0.35">
      <c r="A120" s="120">
        <v>41912</v>
      </c>
      <c r="B120" s="5">
        <v>4.3499999999999996</v>
      </c>
      <c r="C120" s="5">
        <v>1.28</v>
      </c>
      <c r="D120" s="5">
        <v>9.99</v>
      </c>
    </row>
    <row r="121" spans="1:4" x14ac:dyDescent="0.35">
      <c r="A121" s="120">
        <v>41943</v>
      </c>
      <c r="B121" s="5">
        <v>2.4700000000000002</v>
      </c>
      <c r="C121" s="5">
        <v>-1.2</v>
      </c>
      <c r="D121" s="5">
        <v>9.24</v>
      </c>
    </row>
    <row r="122" spans="1:4" x14ac:dyDescent="0.35">
      <c r="A122" s="120">
        <v>41973</v>
      </c>
      <c r="B122" s="5">
        <v>1.66</v>
      </c>
      <c r="C122" s="5">
        <v>-2.27</v>
      </c>
      <c r="D122" s="5">
        <v>8.82</v>
      </c>
    </row>
    <row r="123" spans="1:4" x14ac:dyDescent="0.35">
      <c r="A123" s="120">
        <v>42004</v>
      </c>
      <c r="B123" s="5">
        <v>0.55000000000000004</v>
      </c>
      <c r="C123" s="5">
        <v>-2.62</v>
      </c>
      <c r="D123" s="5">
        <v>6.24</v>
      </c>
    </row>
    <row r="124" spans="1:4" x14ac:dyDescent="0.35">
      <c r="A124" s="120">
        <v>42035</v>
      </c>
      <c r="B124" s="5">
        <v>-0.71</v>
      </c>
      <c r="C124" s="5">
        <v>-4.21</v>
      </c>
      <c r="D124" s="5">
        <v>5.55</v>
      </c>
    </row>
    <row r="125" spans="1:4" x14ac:dyDescent="0.35">
      <c r="A125" s="120">
        <v>42063</v>
      </c>
      <c r="B125" s="5">
        <v>-1.86</v>
      </c>
      <c r="C125" s="5">
        <v>-5.53</v>
      </c>
      <c r="D125" s="5">
        <v>4.72</v>
      </c>
    </row>
    <row r="126" spans="1:4" x14ac:dyDescent="0.35">
      <c r="A126" s="120">
        <v>42094</v>
      </c>
      <c r="B126" s="5">
        <v>-2.72</v>
      </c>
      <c r="C126" s="5">
        <v>-7.48</v>
      </c>
      <c r="D126" s="5">
        <v>5.87</v>
      </c>
    </row>
    <row r="127" spans="1:4" x14ac:dyDescent="0.35">
      <c r="A127" s="120">
        <v>42124</v>
      </c>
      <c r="B127" s="5">
        <v>-2.25</v>
      </c>
      <c r="C127" s="5">
        <v>-7.19</v>
      </c>
      <c r="D127" s="5">
        <v>6.57</v>
      </c>
    </row>
    <row r="128" spans="1:4" x14ac:dyDescent="0.35">
      <c r="A128" s="120">
        <v>42155</v>
      </c>
      <c r="B128" s="5">
        <v>-1.43</v>
      </c>
      <c r="C128" s="5">
        <v>-6.4</v>
      </c>
      <c r="D128" s="5">
        <v>7.41</v>
      </c>
    </row>
    <row r="129" spans="1:4" x14ac:dyDescent="0.35">
      <c r="A129" s="120">
        <v>42185</v>
      </c>
      <c r="B129" s="5">
        <v>-1.76</v>
      </c>
      <c r="C129" s="5">
        <v>-6.57</v>
      </c>
      <c r="D129" s="5">
        <v>6.69</v>
      </c>
    </row>
    <row r="130" spans="1:4" x14ac:dyDescent="0.35">
      <c r="A130" s="120">
        <v>42216</v>
      </c>
      <c r="B130" s="5">
        <v>-1.67</v>
      </c>
      <c r="C130" s="5">
        <v>-7.31</v>
      </c>
      <c r="D130" s="5">
        <v>8.2100000000000009</v>
      </c>
    </row>
    <row r="131" spans="1:4" x14ac:dyDescent="0.35">
      <c r="A131" s="120">
        <v>42247</v>
      </c>
      <c r="B131" s="5">
        <v>-2.0699999999999998</v>
      </c>
      <c r="C131" s="5">
        <v>-6.21</v>
      </c>
      <c r="D131" s="5">
        <v>5.1100000000000003</v>
      </c>
    </row>
    <row r="132" spans="1:4" x14ac:dyDescent="0.35">
      <c r="A132" s="120">
        <v>42277</v>
      </c>
      <c r="B132" s="5">
        <v>-0.75</v>
      </c>
      <c r="C132" s="5">
        <v>-3.7</v>
      </c>
      <c r="D132" s="5">
        <v>4.26</v>
      </c>
    </row>
    <row r="133" spans="1:4" x14ac:dyDescent="0.35">
      <c r="A133" s="120">
        <v>42308</v>
      </c>
      <c r="B133" s="5">
        <v>0.55000000000000004</v>
      </c>
      <c r="C133" s="5">
        <v>-2.36</v>
      </c>
      <c r="D133" s="5">
        <v>5.41</v>
      </c>
    </row>
    <row r="134" spans="1:4" x14ac:dyDescent="0.35">
      <c r="A134" s="120">
        <v>42338</v>
      </c>
      <c r="B134" s="5">
        <v>1</v>
      </c>
      <c r="C134" s="5">
        <v>-1.95</v>
      </c>
      <c r="D134" s="5">
        <v>5.83</v>
      </c>
    </row>
    <row r="135" spans="1:4" x14ac:dyDescent="0.35">
      <c r="A135" s="120">
        <v>42369</v>
      </c>
      <c r="B135" s="5">
        <v>1.78</v>
      </c>
      <c r="C135" s="5">
        <v>-0.8</v>
      </c>
      <c r="D135" s="5">
        <v>6.03</v>
      </c>
    </row>
    <row r="136" spans="1:4" x14ac:dyDescent="0.35">
      <c r="A136" s="120">
        <v>42400</v>
      </c>
      <c r="B136" s="5">
        <v>2.5499999999999998</v>
      </c>
      <c r="C136" s="5">
        <v>1.37</v>
      </c>
      <c r="D136" s="5">
        <v>4.46</v>
      </c>
    </row>
    <row r="137" spans="1:4" x14ac:dyDescent="0.35">
      <c r="A137" s="120">
        <v>42429</v>
      </c>
      <c r="B137" s="5">
        <v>4.49</v>
      </c>
      <c r="C137" s="5">
        <v>3.68</v>
      </c>
      <c r="D137" s="5">
        <v>5.81</v>
      </c>
    </row>
    <row r="138" spans="1:4" x14ac:dyDescent="0.35">
      <c r="A138" s="120">
        <v>42460</v>
      </c>
      <c r="B138" s="5">
        <v>6.67</v>
      </c>
      <c r="C138" s="5">
        <v>6.54</v>
      </c>
      <c r="D138" s="5">
        <v>6.87</v>
      </c>
    </row>
    <row r="139" spans="1:4" x14ac:dyDescent="0.35">
      <c r="A139" s="120">
        <v>42490</v>
      </c>
      <c r="B139" s="5">
        <v>7.2</v>
      </c>
      <c r="C139" s="5">
        <v>7.78</v>
      </c>
      <c r="D139" s="5">
        <v>6.28</v>
      </c>
    </row>
    <row r="140" spans="1:4" x14ac:dyDescent="0.35">
      <c r="A140" s="120">
        <v>42521</v>
      </c>
      <c r="B140" s="5">
        <v>5.83</v>
      </c>
      <c r="C140" s="5">
        <v>6.61</v>
      </c>
      <c r="D140" s="5">
        <v>4.62</v>
      </c>
    </row>
    <row r="141" spans="1:4" x14ac:dyDescent="0.35">
      <c r="A141" s="120">
        <v>42551</v>
      </c>
      <c r="B141" s="5">
        <v>6.43</v>
      </c>
      <c r="C141" s="5">
        <v>7.87</v>
      </c>
      <c r="D141" s="5">
        <v>4.2</v>
      </c>
    </row>
    <row r="142" spans="1:4" x14ac:dyDescent="0.35">
      <c r="A142" s="120">
        <v>42582</v>
      </c>
      <c r="B142" s="5">
        <v>5.76</v>
      </c>
      <c r="C142" s="5">
        <v>8.1199999999999992</v>
      </c>
      <c r="D142" s="5">
        <v>2.21</v>
      </c>
    </row>
    <row r="143" spans="1:4" x14ac:dyDescent="0.35">
      <c r="A143" s="120">
        <v>42613</v>
      </c>
      <c r="B143" s="5">
        <v>8.08</v>
      </c>
      <c r="C143" s="5">
        <v>9.35</v>
      </c>
      <c r="D143" s="5">
        <v>6.12</v>
      </c>
    </row>
    <row r="144" spans="1:4" x14ac:dyDescent="0.35">
      <c r="A144" s="120">
        <v>42643</v>
      </c>
      <c r="B144" s="5">
        <v>8.07</v>
      </c>
      <c r="C144" s="5">
        <v>8.8000000000000007</v>
      </c>
      <c r="D144" s="5">
        <v>6.93</v>
      </c>
    </row>
    <row r="145" spans="1:4" x14ac:dyDescent="0.35">
      <c r="A145" s="120">
        <v>42674</v>
      </c>
      <c r="B145" s="5">
        <v>6.45</v>
      </c>
      <c r="C145" s="5">
        <v>6.87</v>
      </c>
      <c r="D145" s="5">
        <v>5.8</v>
      </c>
    </row>
    <row r="146" spans="1:4" x14ac:dyDescent="0.35">
      <c r="A146" s="120">
        <v>42704</v>
      </c>
      <c r="B146" s="5">
        <v>5.75</v>
      </c>
      <c r="C146" s="5">
        <v>7.18</v>
      </c>
      <c r="D146" s="5">
        <v>3.58</v>
      </c>
    </row>
    <row r="147" spans="1:4" x14ac:dyDescent="0.35">
      <c r="A147" s="120">
        <v>42735</v>
      </c>
      <c r="B147" s="5">
        <v>4.3499999999999996</v>
      </c>
      <c r="C147" s="5">
        <v>4.46</v>
      </c>
      <c r="D147" s="5">
        <v>4.2</v>
      </c>
    </row>
    <row r="148" spans="1:4" x14ac:dyDescent="0.35">
      <c r="A148" s="120">
        <v>42766</v>
      </c>
      <c r="B148" s="5">
        <v>5.79</v>
      </c>
      <c r="C148" s="5">
        <v>4.8899999999999997</v>
      </c>
      <c r="D148" s="5">
        <v>7.21</v>
      </c>
    </row>
    <row r="149" spans="1:4" x14ac:dyDescent="0.35">
      <c r="A149" s="120">
        <v>42794</v>
      </c>
      <c r="B149" s="5">
        <v>5.54</v>
      </c>
      <c r="C149" s="5">
        <v>4.25</v>
      </c>
      <c r="D149" s="5">
        <v>7.59</v>
      </c>
    </row>
    <row r="150" spans="1:4" x14ac:dyDescent="0.35">
      <c r="A150" s="120">
        <v>42825</v>
      </c>
      <c r="B150" s="5">
        <v>4.4800000000000004</v>
      </c>
      <c r="C150" s="5">
        <v>3.53</v>
      </c>
      <c r="D150" s="5">
        <v>5.98</v>
      </c>
    </row>
    <row r="151" spans="1:4" x14ac:dyDescent="0.35">
      <c r="A151" s="120">
        <v>42855</v>
      </c>
      <c r="B151" s="5">
        <v>3.63</v>
      </c>
      <c r="C151" s="5">
        <v>2.62</v>
      </c>
      <c r="D151" s="5">
        <v>5.24</v>
      </c>
    </row>
    <row r="152" spans="1:4" x14ac:dyDescent="0.35">
      <c r="A152" s="120">
        <v>42886</v>
      </c>
      <c r="B152" s="5">
        <v>4.09</v>
      </c>
      <c r="C152" s="5">
        <v>3.22</v>
      </c>
      <c r="D152" s="5">
        <v>5.46</v>
      </c>
    </row>
    <row r="153" spans="1:4" x14ac:dyDescent="0.35">
      <c r="A153" s="120">
        <v>42916</v>
      </c>
      <c r="B153" s="5">
        <v>4.8099999999999996</v>
      </c>
      <c r="C153" s="5">
        <v>3.34</v>
      </c>
      <c r="D153" s="5">
        <v>7.16</v>
      </c>
    </row>
    <row r="154" spans="1:4" x14ac:dyDescent="0.35">
      <c r="A154" s="120">
        <v>42947</v>
      </c>
      <c r="B154" s="5">
        <v>6.08</v>
      </c>
      <c r="C154" s="5">
        <v>4.6399999999999997</v>
      </c>
      <c r="D154" s="5">
        <v>8.36</v>
      </c>
    </row>
    <row r="155" spans="1:4" x14ac:dyDescent="0.35">
      <c r="A155" s="120">
        <v>42978</v>
      </c>
      <c r="B155" s="5">
        <v>6.38</v>
      </c>
      <c r="C155" s="5">
        <v>4.67</v>
      </c>
      <c r="D155" s="5">
        <v>9.1</v>
      </c>
    </row>
    <row r="156" spans="1:4" x14ac:dyDescent="0.35">
      <c r="A156" s="120">
        <v>43008</v>
      </c>
      <c r="B156" s="5">
        <v>7.49</v>
      </c>
      <c r="C156" s="5">
        <v>5.0999999999999996</v>
      </c>
      <c r="D156" s="5">
        <v>11.27</v>
      </c>
    </row>
    <row r="157" spans="1:4" x14ac:dyDescent="0.35">
      <c r="A157" s="120">
        <v>43039</v>
      </c>
      <c r="B157" s="5">
        <v>7.53</v>
      </c>
      <c r="C157" s="5">
        <v>5.57</v>
      </c>
      <c r="D157" s="5">
        <v>10.58</v>
      </c>
    </row>
    <row r="158" spans="1:4" x14ac:dyDescent="0.35">
      <c r="A158" s="120">
        <v>43069</v>
      </c>
      <c r="B158" s="5">
        <v>9.48</v>
      </c>
      <c r="C158" s="5">
        <v>7.19</v>
      </c>
      <c r="D158" s="5">
        <v>13.07</v>
      </c>
    </row>
    <row r="159" spans="1:4" x14ac:dyDescent="0.35">
      <c r="A159" s="120">
        <v>43100</v>
      </c>
      <c r="B159" s="5">
        <v>11.67</v>
      </c>
      <c r="C159" s="5">
        <v>9.92</v>
      </c>
      <c r="D159" s="5">
        <v>14.38</v>
      </c>
    </row>
    <row r="160" spans="1:4" x14ac:dyDescent="0.35">
      <c r="A160" s="120">
        <v>43131</v>
      </c>
      <c r="B160" s="5">
        <v>13.39</v>
      </c>
      <c r="C160" s="5">
        <v>11.25</v>
      </c>
      <c r="D160" s="5">
        <v>16.68</v>
      </c>
    </row>
    <row r="161" spans="1:4" x14ac:dyDescent="0.35">
      <c r="A161" s="120">
        <v>43159</v>
      </c>
      <c r="B161" s="5">
        <v>13.28</v>
      </c>
      <c r="C161" s="5">
        <v>11.07</v>
      </c>
      <c r="D161" s="5">
        <v>16.66</v>
      </c>
    </row>
    <row r="162" spans="1:4" x14ac:dyDescent="0.35">
      <c r="A162" s="120">
        <v>43190</v>
      </c>
      <c r="B162" s="5">
        <v>13.39</v>
      </c>
      <c r="C162" s="5">
        <v>11.04</v>
      </c>
      <c r="D162" s="5">
        <v>16.98</v>
      </c>
    </row>
    <row r="163" spans="1:4" x14ac:dyDescent="0.35">
      <c r="A163" s="120">
        <v>43220</v>
      </c>
      <c r="B163" s="5">
        <v>12.47</v>
      </c>
      <c r="C163" s="5">
        <v>9.7200000000000006</v>
      </c>
      <c r="D163" s="5">
        <v>16.72</v>
      </c>
    </row>
    <row r="164" spans="1:4" x14ac:dyDescent="0.35">
      <c r="A164" s="120">
        <v>43251</v>
      </c>
      <c r="B164" s="5">
        <v>10.220000000000001</v>
      </c>
      <c r="C164" s="5">
        <v>7.16</v>
      </c>
      <c r="D164" s="5">
        <v>14.95</v>
      </c>
    </row>
    <row r="165" spans="1:4" x14ac:dyDescent="0.35">
      <c r="A165" s="120">
        <v>43281</v>
      </c>
      <c r="B165" s="5">
        <v>8.1</v>
      </c>
      <c r="C165" s="5">
        <v>5.73</v>
      </c>
      <c r="D165" s="5">
        <v>11.72</v>
      </c>
    </row>
    <row r="166" spans="1:4" x14ac:dyDescent="0.35">
      <c r="A166" s="120">
        <v>43312</v>
      </c>
      <c r="B166" s="5">
        <v>5.72</v>
      </c>
      <c r="C166" s="5">
        <v>4.2300000000000004</v>
      </c>
      <c r="D166" s="5">
        <v>8.01</v>
      </c>
    </row>
    <row r="167" spans="1:4" x14ac:dyDescent="0.35">
      <c r="A167" s="120">
        <v>43343</v>
      </c>
      <c r="B167" s="5">
        <v>3.06</v>
      </c>
      <c r="C167" s="5">
        <v>2.34</v>
      </c>
      <c r="D167" s="5">
        <v>4.16</v>
      </c>
    </row>
    <row r="168" spans="1:4" x14ac:dyDescent="0.35">
      <c r="A168" s="120">
        <v>43373</v>
      </c>
      <c r="B168" s="5">
        <v>2.1</v>
      </c>
      <c r="C168" s="5">
        <v>2.14</v>
      </c>
      <c r="D168" s="5">
        <v>2.0299999999999998</v>
      </c>
    </row>
    <row r="169" spans="1:4" x14ac:dyDescent="0.35">
      <c r="A169" s="120">
        <v>43404</v>
      </c>
      <c r="B169" s="5">
        <v>2.39</v>
      </c>
      <c r="C169" s="5">
        <v>2.46</v>
      </c>
      <c r="D169" s="5">
        <v>2.2799999999999998</v>
      </c>
    </row>
    <row r="170" spans="1:4" x14ac:dyDescent="0.35">
      <c r="A170" s="120">
        <v>43434</v>
      </c>
      <c r="B170" s="5">
        <v>2.02</v>
      </c>
      <c r="C170" s="5">
        <v>1.9</v>
      </c>
      <c r="D170" s="5">
        <v>2.21</v>
      </c>
    </row>
    <row r="171" spans="1:4" x14ac:dyDescent="0.35">
      <c r="A171" s="120">
        <v>43465</v>
      </c>
      <c r="B171" s="5">
        <v>2.0699999999999998</v>
      </c>
      <c r="C171" s="5">
        <v>1.75</v>
      </c>
      <c r="D171" s="5">
        <v>2.56</v>
      </c>
    </row>
    <row r="172" spans="1:4" x14ac:dyDescent="0.35">
      <c r="A172" s="120">
        <v>43496</v>
      </c>
      <c r="B172" s="5">
        <v>1.04</v>
      </c>
      <c r="C172" s="5">
        <v>0.79</v>
      </c>
      <c r="D172" s="5">
        <v>1.41</v>
      </c>
    </row>
    <row r="173" spans="1:4" x14ac:dyDescent="0.35">
      <c r="A173" s="120">
        <v>43524</v>
      </c>
      <c r="B173" s="5">
        <v>0.28999999999999998</v>
      </c>
      <c r="C173" s="5">
        <v>-0.3</v>
      </c>
      <c r="D173" s="5">
        <v>1.1499999999999999</v>
      </c>
    </row>
    <row r="174" spans="1:4" x14ac:dyDescent="0.35">
      <c r="A174" s="120">
        <v>43555</v>
      </c>
      <c r="B174" s="5">
        <v>0.19</v>
      </c>
      <c r="C174" s="5">
        <v>-0.55000000000000004</v>
      </c>
      <c r="D174" s="5">
        <v>1.28</v>
      </c>
    </row>
    <row r="175" spans="1:4" x14ac:dyDescent="0.35">
      <c r="A175" s="120">
        <v>43585</v>
      </c>
      <c r="B175" s="5">
        <v>0.21</v>
      </c>
      <c r="C175" s="5">
        <v>-0.47</v>
      </c>
      <c r="D175" s="5">
        <v>1.18</v>
      </c>
    </row>
    <row r="176" spans="1:4" x14ac:dyDescent="0.35">
      <c r="A176" s="120">
        <v>43616</v>
      </c>
      <c r="B176" s="5">
        <v>1.1000000000000001</v>
      </c>
      <c r="C176" s="5">
        <v>1.24</v>
      </c>
      <c r="D176" s="5">
        <v>0.91</v>
      </c>
    </row>
    <row r="177" spans="1:4" x14ac:dyDescent="0.35">
      <c r="A177" s="120">
        <v>43646</v>
      </c>
      <c r="B177" s="5">
        <v>2.35</v>
      </c>
      <c r="C177" s="5">
        <v>2.59</v>
      </c>
      <c r="D177" s="5">
        <v>2.0099999999999998</v>
      </c>
    </row>
    <row r="178" spans="1:4" x14ac:dyDescent="0.35">
      <c r="A178" s="120">
        <v>43677</v>
      </c>
      <c r="B178" s="5">
        <v>4.0199999999999996</v>
      </c>
      <c r="C178" s="5">
        <v>2.95</v>
      </c>
      <c r="D178" s="5">
        <v>5.6</v>
      </c>
    </row>
    <row r="179" spans="1:4" x14ac:dyDescent="0.35">
      <c r="A179" s="120">
        <v>43708</v>
      </c>
      <c r="B179" s="5">
        <v>4.08</v>
      </c>
      <c r="C179" s="5">
        <v>3.42</v>
      </c>
      <c r="D179" s="5">
        <v>5.0599999999999996</v>
      </c>
    </row>
    <row r="180" spans="1:4" x14ac:dyDescent="0.35">
      <c r="A180" s="120">
        <v>43738</v>
      </c>
      <c r="B180" s="5">
        <v>3.78</v>
      </c>
      <c r="C180" s="5">
        <v>2.97</v>
      </c>
      <c r="D180" s="5">
        <v>4.9800000000000004</v>
      </c>
    </row>
    <row r="181" spans="1:4" x14ac:dyDescent="0.35">
      <c r="A181" s="120">
        <v>43769</v>
      </c>
      <c r="B181" s="5">
        <v>4.87</v>
      </c>
      <c r="C181" s="5">
        <v>4.0999999999999996</v>
      </c>
      <c r="D181" s="5">
        <v>6.02</v>
      </c>
    </row>
    <row r="182" spans="1:4" x14ac:dyDescent="0.35">
      <c r="A182" s="120">
        <v>43799</v>
      </c>
      <c r="B182" s="5">
        <v>5.75</v>
      </c>
      <c r="C182" s="5">
        <v>4.88</v>
      </c>
      <c r="D182" s="5">
        <v>7.03</v>
      </c>
    </row>
    <row r="183" spans="1:4" x14ac:dyDescent="0.35">
      <c r="A183" s="120">
        <v>43830</v>
      </c>
      <c r="B183" s="5">
        <v>5.86</v>
      </c>
      <c r="C183" s="5">
        <v>4.96</v>
      </c>
      <c r="D183" s="5">
        <v>7.18</v>
      </c>
    </row>
    <row r="184" spans="1:4" x14ac:dyDescent="0.35">
      <c r="A184" s="120">
        <v>43861</v>
      </c>
      <c r="B184" s="5">
        <v>5.14</v>
      </c>
      <c r="C184" s="5">
        <v>4.0599999999999996</v>
      </c>
      <c r="D184" s="5">
        <v>6.73</v>
      </c>
    </row>
    <row r="185" spans="1:4" x14ac:dyDescent="0.35">
      <c r="A185" s="120">
        <v>43890</v>
      </c>
      <c r="B185" s="5">
        <v>4.2699999999999996</v>
      </c>
      <c r="C185" s="5">
        <v>3.7</v>
      </c>
      <c r="D185" s="5">
        <v>5.09</v>
      </c>
    </row>
    <row r="186" spans="1:4" x14ac:dyDescent="0.35">
      <c r="A186" s="120">
        <v>43921</v>
      </c>
      <c r="B186" s="5">
        <v>5.52</v>
      </c>
      <c r="C186" s="5">
        <v>6.09</v>
      </c>
      <c r="D186" s="5">
        <v>4.71</v>
      </c>
    </row>
    <row r="187" spans="1:4" x14ac:dyDescent="0.35">
      <c r="A187" s="120">
        <v>43951</v>
      </c>
      <c r="B187" s="5">
        <v>7.07</v>
      </c>
      <c r="C187" s="5">
        <v>8.83</v>
      </c>
      <c r="D187" s="5">
        <v>4.55</v>
      </c>
    </row>
    <row r="188" spans="1:4" x14ac:dyDescent="0.35">
      <c r="A188" s="120">
        <v>43982</v>
      </c>
      <c r="B188" s="5">
        <v>9.48</v>
      </c>
      <c r="C188" s="5">
        <v>11.62</v>
      </c>
      <c r="D188" s="5">
        <v>6.38</v>
      </c>
    </row>
    <row r="189" spans="1:4" x14ac:dyDescent="0.35">
      <c r="A189" s="120">
        <v>44012</v>
      </c>
      <c r="B189" s="5">
        <v>11.05</v>
      </c>
      <c r="C189" s="5">
        <v>13.29</v>
      </c>
      <c r="D189" s="5">
        <v>7.78</v>
      </c>
    </row>
    <row r="190" spans="1:4" x14ac:dyDescent="0.35">
      <c r="A190" s="120">
        <v>44043</v>
      </c>
      <c r="B190" s="5">
        <v>12.26</v>
      </c>
      <c r="C190" s="5">
        <v>15.15</v>
      </c>
      <c r="D190" s="5">
        <v>8.07</v>
      </c>
    </row>
    <row r="191" spans="1:4" x14ac:dyDescent="0.35">
      <c r="A191" s="120">
        <v>44074</v>
      </c>
      <c r="B191" s="5">
        <v>14.82</v>
      </c>
      <c r="C191" s="5">
        <v>16.940000000000001</v>
      </c>
      <c r="D191" s="5">
        <v>11.67</v>
      </c>
    </row>
    <row r="192" spans="1:4" x14ac:dyDescent="0.35">
      <c r="A192" s="120">
        <v>44104</v>
      </c>
      <c r="B192" s="5">
        <v>16.48</v>
      </c>
      <c r="C192" s="5">
        <v>17.89</v>
      </c>
      <c r="D192" s="5">
        <v>14.41</v>
      </c>
    </row>
    <row r="193" spans="1:4" x14ac:dyDescent="0.35">
      <c r="A193" s="120">
        <v>44135</v>
      </c>
      <c r="B193" s="5">
        <v>16.760000000000002</v>
      </c>
      <c r="C193" s="5">
        <v>17.98</v>
      </c>
      <c r="D193" s="5">
        <v>14.97</v>
      </c>
    </row>
    <row r="194" spans="1:4" x14ac:dyDescent="0.35">
      <c r="A194" s="120">
        <v>44165</v>
      </c>
      <c r="B194" s="5">
        <v>17.84</v>
      </c>
      <c r="C194" s="5">
        <v>19.03</v>
      </c>
      <c r="D194" s="5">
        <v>16.12</v>
      </c>
    </row>
    <row r="195" spans="1:4" x14ac:dyDescent="0.35">
      <c r="A195" s="120">
        <v>44196</v>
      </c>
      <c r="B195" s="5">
        <v>19.079999999999998</v>
      </c>
      <c r="C195" s="5">
        <v>20.85</v>
      </c>
      <c r="D195" s="5">
        <v>16.510000000000002</v>
      </c>
    </row>
    <row r="196" spans="1:4" x14ac:dyDescent="0.35">
      <c r="A196" s="120">
        <v>44227</v>
      </c>
      <c r="B196" s="5">
        <v>19.32</v>
      </c>
      <c r="C196" s="5">
        <v>21.76</v>
      </c>
      <c r="D196" s="5">
        <v>15.85</v>
      </c>
    </row>
    <row r="197" spans="1:4" x14ac:dyDescent="0.35">
      <c r="A197" s="91"/>
    </row>
    <row r="198" spans="1:4" x14ac:dyDescent="0.35">
      <c r="A198" s="91"/>
    </row>
    <row r="199" spans="1:4" x14ac:dyDescent="0.35">
      <c r="A199" s="92" t="s">
        <v>102</v>
      </c>
    </row>
    <row r="200" spans="1:4" x14ac:dyDescent="0.35">
      <c r="A200" s="92" t="s">
        <v>103</v>
      </c>
    </row>
    <row r="201" spans="1:4" x14ac:dyDescent="0.35">
      <c r="A201" s="92" t="s">
        <v>104</v>
      </c>
    </row>
    <row r="202" spans="1:4" x14ac:dyDescent="0.35">
      <c r="A202" s="91"/>
    </row>
    <row r="203" spans="1:4" x14ac:dyDescent="0.35">
      <c r="A203" s="91"/>
    </row>
    <row r="204" spans="1:4" x14ac:dyDescent="0.35">
      <c r="A204" s="91"/>
    </row>
    <row r="205" spans="1:4" x14ac:dyDescent="0.35">
      <c r="A205" s="91"/>
    </row>
    <row r="206" spans="1:4" x14ac:dyDescent="0.35">
      <c r="A206" s="91"/>
    </row>
    <row r="207" spans="1:4" x14ac:dyDescent="0.35">
      <c r="A207" s="91"/>
    </row>
  </sheetData>
  <hyperlinks>
    <hyperlink ref="F21" location="Contents!A1" display="Contents!A1"/>
  </hyperlink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Contents</vt:lpstr>
      <vt:lpstr>Box 1.1</vt:lpstr>
      <vt:lpstr>Box 1.2</vt:lpstr>
      <vt:lpstr>Box 2.1</vt:lpstr>
      <vt:lpstr>Box 3.1</vt:lpstr>
      <vt:lpstr>Box 3.2</vt:lpstr>
      <vt:lpstr>Box 3.3</vt:lpstr>
      <vt:lpstr>Box 3.5</vt:lpstr>
      <vt:lpstr>Box 4.1</vt:lpstr>
      <vt:lpstr>Box 5.1</vt:lpstr>
      <vt:lpstr>Box 7.1</vt:lpstr>
      <vt:lpstr>Box 7.2</vt:lpstr>
      <vt:lpstr>Box 7.3</vt:lpstr>
      <vt:lpstr>Box 8.1</vt:lpstr>
      <vt:lpstr>Box 8.2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Kerschyl Singh</dc:creator>
  <cp:lastModifiedBy>Erik Visser</cp:lastModifiedBy>
  <dcterms:created xsi:type="dcterms:W3CDTF">2020-04-06T07:35:49Z</dcterms:created>
  <dcterms:modified xsi:type="dcterms:W3CDTF">2021-04-14T10:18:10Z</dcterms:modified>
</cp:coreProperties>
</file>