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drawings/drawing1.xml" ContentType="application/vnd.openxmlformats-officedocument.drawing+xml"/>
  <Override PartName="/xl/namedSheetViews/namedSheetView1.xml" ContentType="application/vnd.ms-excel.namedsheetviews+xml"/>
  <Override PartName="/xl/comments3.xml" ContentType="application/vnd.openxmlformats-officedocument.spreadsheetml.comments+xml"/>
  <Override PartName="/xl/threadedComments/threadedComment3.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codeName="ThisWorkbook"/>
  <mc:AlternateContent xmlns:mc="http://schemas.openxmlformats.org/markup-compatibility/2006">
    <mc:Choice Requires="x15">
      <x15ac:absPath xmlns:x15ac="http://schemas.microsoft.com/office/spreadsheetml/2010/11/ac" url="C:\Users\P531545\Downloads\"/>
    </mc:Choice>
  </mc:AlternateContent>
  <xr:revisionPtr revIDLastSave="0" documentId="13_ncr:1_{85E6BDD5-5D59-4295-8238-4BA38E04BAF6}" xr6:coauthVersionLast="47" xr6:coauthVersionMax="47" xr10:uidLastSave="{00000000-0000-0000-0000-000000000000}"/>
  <bookViews>
    <workbookView xWindow="28680" yWindow="-120" windowWidth="29040" windowHeight="15720" firstSheet="3" activeTab="3" xr2:uid="{00000000-000D-0000-FFFF-FFFF00000000}"/>
  </bookViews>
  <sheets>
    <sheet name="Sample_Data (2)" sheetId="3" state="hidden" r:id="rId1"/>
    <sheet name="Sample_Data (1)" sheetId="1" state="hidden" r:id="rId2"/>
    <sheet name="Summary-DataFields (2)" sheetId="8" state="hidden" r:id="rId3"/>
    <sheet name="Home" sheetId="12" r:id="rId4"/>
    <sheet name="Summary-DataFields" sheetId="7" r:id="rId5"/>
    <sheet name="List of data fields" sheetId="6" r:id="rId6"/>
    <sheet name="Sample_Data (3)" sheetId="4" state="hidden" r:id="rId7"/>
    <sheet name="Business rules" sheetId="9" r:id="rId8"/>
    <sheet name="Sample data" sheetId="5" r:id="rId9"/>
    <sheet name="Reference data" sheetId="2" r:id="rId10"/>
    <sheet name="Questions" sheetId="15" state="hidden" r:id="rId11"/>
    <sheet name="Meeting with Devs" sheetId="14" state="hidden" r:id="rId12"/>
  </sheets>
  <definedNames>
    <definedName name="_xlnm._FilterDatabase" localSheetId="5" hidden="1">'List of data fields'!$A$1:$H$1</definedName>
    <definedName name="_xlnm._FilterDatabase" localSheetId="8" hidden="1">'Sample data'!$A$1:$FY$1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3" i="5" l="1"/>
  <c r="C34" i="5" s="1"/>
  <c r="BB71" i="5"/>
  <c r="A3" i="9"/>
  <c r="A4" i="9" s="1"/>
  <c r="A5" i="9" s="1"/>
  <c r="A6" i="9" s="1"/>
  <c r="A7" i="9" s="1"/>
  <c r="A8" i="9" s="1"/>
  <c r="A9" i="9" s="1"/>
  <c r="A10" i="9" s="1"/>
  <c r="A16" i="9" s="1"/>
  <c r="A11" i="9" s="1"/>
  <c r="A12" i="9" s="1"/>
  <c r="A13" i="9" s="1"/>
  <c r="A14" i="9" s="1"/>
  <c r="A15"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70" i="9" s="1"/>
  <c r="A69"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A112" i="9" s="1"/>
  <c r="A113" i="9" s="1"/>
  <c r="A114" i="9" s="1"/>
  <c r="A115" i="9" s="1"/>
  <c r="A116" i="9" s="1"/>
  <c r="A117" i="9" s="1"/>
  <c r="A118" i="9" s="1"/>
  <c r="A119" i="9" s="1"/>
  <c r="A120" i="9" s="1"/>
  <c r="A121" i="9" s="1"/>
  <c r="A122" i="9" s="1"/>
  <c r="A123" i="9" s="1"/>
  <c r="A124" i="9" s="1"/>
  <c r="A125" i="9" s="1"/>
  <c r="A126" i="9" s="1"/>
  <c r="A127" i="9" s="1"/>
  <c r="A128" i="9" s="1"/>
  <c r="A129" i="9" s="1"/>
  <c r="A130" i="9" s="1"/>
  <c r="A131" i="9" s="1"/>
  <c r="A132" i="9" s="1"/>
  <c r="A133" i="9" s="1"/>
  <c r="A134" i="9" s="1"/>
  <c r="A135" i="9" s="1"/>
  <c r="A136" i="9" s="1"/>
  <c r="A137" i="9" s="1"/>
  <c r="A138" i="9" s="1"/>
  <c r="A139" i="9" s="1"/>
  <c r="A140" i="9" s="1"/>
  <c r="A141" i="9" s="1"/>
  <c r="A142" i="9" s="1"/>
  <c r="A143" i="9" s="1"/>
  <c r="A144" i="9" s="1"/>
  <c r="A145" i="9" s="1"/>
  <c r="A146" i="9" s="1"/>
  <c r="A147" i="9" s="1"/>
  <c r="A148" i="9" s="1"/>
  <c r="A149" i="9" s="1"/>
  <c r="A150" i="9" s="1"/>
  <c r="A151" i="9" s="1"/>
  <c r="A152" i="9" s="1"/>
  <c r="A153" i="9" s="1"/>
  <c r="A154" i="9" s="1"/>
  <c r="A155" i="9" s="1"/>
  <c r="A156" i="9" s="1"/>
  <c r="A157" i="9" s="1"/>
  <c r="A158" i="9" s="1"/>
  <c r="A159" i="9" s="1"/>
  <c r="A160" i="9" s="1"/>
  <c r="A161" i="9" s="1"/>
  <c r="A162" i="9" s="1"/>
  <c r="A163" i="9" s="1"/>
  <c r="A164" i="9" s="1"/>
  <c r="A165" i="9" s="1"/>
  <c r="A166" i="9" s="1"/>
  <c r="A167" i="9" s="1"/>
  <c r="A168" i="9" s="1"/>
  <c r="A169" i="9" s="1"/>
  <c r="A170" i="9" s="1"/>
  <c r="A171" i="9" s="1"/>
  <c r="A172" i="9" s="1"/>
  <c r="A173" i="9" s="1"/>
  <c r="A174" i="9" s="1"/>
  <c r="A175" i="9" s="1"/>
  <c r="A176" i="9" s="1"/>
  <c r="A177" i="9" s="1"/>
  <c r="A178" i="9" s="1"/>
  <c r="A179" i="9" s="1"/>
  <c r="A180" i="9" s="1"/>
  <c r="BK131" i="5"/>
  <c r="BJ131" i="5"/>
  <c r="BI131" i="5"/>
  <c r="BG131" i="5"/>
  <c r="AW116" i="5"/>
  <c r="AW114" i="5"/>
  <c r="AW112" i="5"/>
  <c r="BH131" i="5" l="1"/>
  <c r="BF131" i="5"/>
  <c r="H3" i="7"/>
  <c r="G3" i="7"/>
  <c r="AX129" i="5"/>
  <c r="AX127" i="5"/>
  <c r="AV27" i="5"/>
  <c r="AV25" i="5"/>
  <c r="F3" i="7"/>
  <c r="AT129" i="5"/>
  <c r="AT127" i="5"/>
  <c r="AT104" i="5"/>
  <c r="AT102" i="5"/>
  <c r="AT49" i="5"/>
  <c r="AT125" i="5"/>
  <c r="I3" i="7"/>
  <c r="E3" i="7"/>
  <c r="D3" i="7"/>
  <c r="C3" i="7"/>
  <c r="B3" i="7"/>
  <c r="A3" i="7"/>
  <c r="AT35" i="5"/>
  <c r="AT32" i="5"/>
  <c r="AT30" i="5"/>
  <c r="AT47" i="5"/>
  <c r="AT45" i="5"/>
  <c r="AT43" i="5"/>
  <c r="AT51" i="5"/>
  <c r="AT53" i="5"/>
  <c r="AT110" i="5"/>
  <c r="AW110" i="5" s="1"/>
  <c r="AT108" i="5"/>
  <c r="AW108" i="5" s="1"/>
  <c r="AT106" i="5"/>
  <c r="AW106" i="5" s="1"/>
  <c r="AT10" i="5"/>
  <c r="AT96" i="5"/>
  <c r="AT94" i="5"/>
  <c r="AT92" i="5"/>
  <c r="AT80" i="5"/>
  <c r="AS28" i="4"/>
  <c r="C3" i="5"/>
  <c r="C4" i="5" s="1"/>
  <c r="C5" i="5" s="1"/>
  <c r="C6" i="5" s="1"/>
  <c r="AS11" i="4"/>
  <c r="AS13" i="4"/>
  <c r="AS29" i="4"/>
  <c r="AS112" i="4"/>
  <c r="AS103" i="4"/>
  <c r="AS114" i="4"/>
  <c r="AS115" i="4" s="1"/>
  <c r="AS117" i="4" s="1"/>
  <c r="AS105" i="4"/>
  <c r="AS104" i="4"/>
  <c r="AS108" i="4" s="1"/>
  <c r="AS109" i="4" s="1"/>
  <c r="AS95" i="4"/>
  <c r="AS98" i="4" s="1"/>
  <c r="AS100" i="4" s="1"/>
  <c r="A3" i="4"/>
  <c r="A4" i="4" s="1"/>
  <c r="A5" i="4" s="1"/>
  <c r="A6" i="4" s="1"/>
  <c r="A7" i="4" s="1"/>
  <c r="A8" i="4" s="1"/>
  <c r="A9" i="4" s="1"/>
  <c r="A10" i="4" s="1"/>
  <c r="A11" i="4" s="1"/>
  <c r="A12" i="4" s="1"/>
  <c r="A13" i="4" s="1"/>
  <c r="A14" i="4" s="1"/>
  <c r="A15" i="4" s="1"/>
  <c r="A16" i="4" s="1"/>
  <c r="A17" i="4" s="1"/>
  <c r="A18" i="4" s="1"/>
  <c r="A19" i="4" s="1"/>
  <c r="A20" i="4" s="1"/>
  <c r="A21" i="4" s="1"/>
  <c r="A22" i="4" s="1"/>
  <c r="A23" i="4" s="1"/>
  <c r="A24" i="4" s="1"/>
  <c r="A25" i="4" s="1"/>
  <c r="A26" i="4" s="1"/>
  <c r="A27" i="4" s="1"/>
  <c r="A28" i="4" s="1"/>
  <c r="A29" i="4" s="1"/>
  <c r="A30" i="4" s="1"/>
  <c r="A31" i="4" s="1"/>
  <c r="A32" i="4" s="1"/>
  <c r="A33" i="4" s="1"/>
  <c r="A34" i="4" s="1"/>
  <c r="A35" i="4" s="1"/>
  <c r="A36" i="4" s="1"/>
  <c r="A37" i="4" s="1"/>
  <c r="A38" i="4" s="1"/>
  <c r="A39" i="4" s="1"/>
  <c r="A40" i="4" s="1"/>
  <c r="A41" i="4" s="1"/>
  <c r="A42" i="4" s="1"/>
  <c r="A43" i="4" s="1"/>
  <c r="A44" i="4" s="1"/>
  <c r="A45" i="4" s="1"/>
  <c r="A46" i="4" s="1"/>
  <c r="A47" i="4" s="1"/>
  <c r="A48" i="4" s="1"/>
  <c r="A49" i="4" s="1"/>
  <c r="A50" i="4" s="1"/>
  <c r="A51" i="4" s="1"/>
  <c r="A52" i="4" s="1"/>
  <c r="A53" i="4" s="1"/>
  <c r="A54" i="4" s="1"/>
  <c r="A55" i="4" s="1"/>
  <c r="A56" i="4" s="1"/>
  <c r="A57" i="4" s="1"/>
  <c r="A58" i="4" s="1"/>
  <c r="A59" i="4" s="1"/>
  <c r="A60" i="4" s="1"/>
  <c r="A61" i="4" s="1"/>
  <c r="A62" i="4" s="1"/>
  <c r="A63" i="4" s="1"/>
  <c r="A64" i="4" s="1"/>
  <c r="A65" i="4" s="1"/>
  <c r="A66" i="4" s="1"/>
  <c r="A67" i="4" s="1"/>
  <c r="A68" i="4" s="1"/>
  <c r="A69" i="4" s="1"/>
  <c r="A70" i="4" s="1"/>
  <c r="A71" i="4" s="1"/>
  <c r="A72" i="4" s="1"/>
  <c r="A73" i="4" s="1"/>
  <c r="A74" i="4" s="1"/>
  <c r="A75" i="4" s="1"/>
  <c r="A76" i="4" s="1"/>
  <c r="A77" i="4" s="1"/>
  <c r="A78" i="4" s="1"/>
  <c r="A79" i="4" s="1"/>
  <c r="A80" i="4" s="1"/>
  <c r="A81" i="4" s="1"/>
  <c r="A82" i="4" s="1"/>
  <c r="A83" i="4" s="1"/>
  <c r="A84" i="4" s="1"/>
  <c r="A85" i="4" s="1"/>
  <c r="A86" i="4" s="1"/>
  <c r="A87" i="4" s="1"/>
  <c r="A88" i="4" s="1"/>
  <c r="A89" i="4" s="1"/>
  <c r="A90" i="4" s="1"/>
  <c r="A91" i="4" s="1"/>
  <c r="A92" i="4" s="1"/>
  <c r="A93" i="4" s="1"/>
  <c r="A94" i="4" s="1"/>
  <c r="A95" i="4" s="1"/>
  <c r="A96" i="4" s="1"/>
  <c r="A97" i="4" s="1"/>
  <c r="A98" i="4" s="1"/>
  <c r="A99" i="4" s="1"/>
  <c r="A100" i="4" s="1"/>
  <c r="A101" i="4" s="1"/>
  <c r="A102" i="4" s="1"/>
  <c r="A103" i="4" s="1"/>
  <c r="A104" i="4" s="1"/>
  <c r="A105" i="4" s="1"/>
  <c r="A106" i="4" s="1"/>
  <c r="A107" i="4" s="1"/>
  <c r="A108" i="4" s="1"/>
  <c r="A109" i="4" s="1"/>
  <c r="A110" i="4" s="1"/>
  <c r="A111" i="4" s="1"/>
  <c r="A112" i="4" s="1"/>
  <c r="A113" i="4" s="1"/>
  <c r="A114" i="4" s="1"/>
  <c r="A115" i="4" s="1"/>
  <c r="A116" i="4" s="1"/>
  <c r="A117" i="4" s="1"/>
  <c r="A118" i="4" s="1"/>
  <c r="A119" i="4" s="1"/>
  <c r="A120" i="4" s="1"/>
  <c r="AS89" i="4"/>
  <c r="AS81" i="4"/>
  <c r="AS73" i="4"/>
  <c r="AS87" i="4"/>
  <c r="AS79" i="4"/>
  <c r="AS71" i="4"/>
  <c r="AS64" i="4"/>
  <c r="AS65" i="4" s="1"/>
  <c r="AS58" i="4"/>
  <c r="AS52" i="4"/>
  <c r="AS55" i="4" s="1"/>
  <c r="AS51" i="4"/>
  <c r="AS54" i="4" s="1"/>
  <c r="AS48" i="4"/>
  <c r="AS45" i="4"/>
  <c r="AS44" i="4"/>
  <c r="AS38" i="4"/>
  <c r="AS41" i="4" s="1"/>
  <c r="AS37" i="4"/>
  <c r="AS40" i="4" s="1"/>
  <c r="AS36" i="4"/>
  <c r="AS39" i="4" s="1"/>
  <c r="AS30" i="4"/>
  <c r="AS32" i="4"/>
  <c r="AS35" i="3"/>
  <c r="AV35" i="3" s="1"/>
  <c r="AV27" i="3"/>
  <c r="AW25" i="3"/>
  <c r="AS24" i="3"/>
  <c r="AV24" i="3" s="1"/>
  <c r="AV23" i="3"/>
  <c r="AW23" i="3" s="1"/>
  <c r="AV22" i="3"/>
  <c r="AW22" i="3" s="1"/>
  <c r="AV21" i="3"/>
  <c r="AV20" i="3"/>
  <c r="AS19" i="3"/>
  <c r="AV19" i="3" s="1"/>
  <c r="AW19" i="3" s="1"/>
  <c r="AS14" i="3"/>
  <c r="AV14" i="3" s="1"/>
  <c r="AW13" i="3"/>
  <c r="AW12" i="3"/>
  <c r="AV5" i="3"/>
  <c r="AS31" i="1"/>
  <c r="AV31" i="1" s="1"/>
  <c r="AW21" i="1"/>
  <c r="AV23" i="1"/>
  <c r="AS20" i="1"/>
  <c r="AV20" i="1" s="1"/>
  <c r="AV19" i="1"/>
  <c r="AW19" i="1" s="1"/>
  <c r="AV18" i="1"/>
  <c r="AW18" i="1" s="1"/>
  <c r="AV17" i="1"/>
  <c r="AV16" i="1"/>
  <c r="AS15" i="1"/>
  <c r="AV15" i="1" s="1"/>
  <c r="AW15" i="1" s="1"/>
  <c r="AS10" i="1"/>
  <c r="AV10" i="1" s="1"/>
  <c r="AW9" i="1"/>
  <c r="AW8" i="1"/>
  <c r="AW102" i="5" l="1"/>
  <c r="AW104" i="5"/>
  <c r="J3" i="7"/>
  <c r="AS60" i="4"/>
  <c r="AS61" i="4"/>
  <c r="AS63" i="4" s="1"/>
  <c r="AS76" i="4"/>
  <c r="AS77" i="4" s="1"/>
  <c r="AS74" i="4"/>
  <c r="AS92" i="4"/>
  <c r="AS93" i="4" s="1"/>
  <c r="AS90" i="4"/>
  <c r="AS84" i="4"/>
  <c r="AS85" i="4" s="1"/>
  <c r="AS82" i="4"/>
  <c r="AS68" i="4"/>
  <c r="AS70" i="4" s="1"/>
  <c r="AS67" i="4"/>
  <c r="C7" i="5" l="1"/>
  <c r="C8" i="5" s="1"/>
  <c r="C9" i="5" s="1"/>
  <c r="C10" i="5" s="1"/>
  <c r="C11" i="5" s="1"/>
  <c r="C12" i="5" s="1"/>
  <c r="C13" i="5" s="1"/>
  <c r="C14" i="5" s="1"/>
  <c r="C15" i="5" s="1"/>
  <c r="C16" i="5" s="1"/>
  <c r="C17" i="5" s="1"/>
  <c r="C18" i="5" s="1"/>
  <c r="C19" i="5" s="1"/>
  <c r="C20" i="5" s="1"/>
  <c r="C21" i="5" s="1"/>
  <c r="C22" i="5" s="1"/>
  <c r="C23" i="5" s="1"/>
  <c r="C24" i="5" s="1"/>
  <c r="C25" i="5" s="1"/>
  <c r="C26" i="5" s="1"/>
  <c r="C27" i="5" s="1"/>
  <c r="C28" i="5" s="1"/>
  <c r="C29" i="5" s="1"/>
  <c r="C30" i="5" s="1"/>
  <c r="C31" i="5" s="1"/>
  <c r="C32" i="5" s="1"/>
  <c r="C35" i="5" s="1"/>
  <c r="C36" i="5" s="1"/>
  <c r="C37" i="5" s="1"/>
  <c r="C38" i="5" s="1"/>
  <c r="C39" i="5" s="1"/>
  <c r="C40" i="5" s="1"/>
  <c r="C41" i="5" s="1"/>
  <c r="C42" i="5" s="1"/>
  <c r="C43" i="5" s="1"/>
  <c r="C44" i="5" s="1"/>
  <c r="C45" i="5" s="1"/>
  <c r="C46" i="5" s="1"/>
  <c r="C47" i="5" s="1"/>
  <c r="C48" i="5" s="1"/>
  <c r="C49" i="5" s="1"/>
  <c r="C50" i="5" s="1"/>
  <c r="C51" i="5" s="1"/>
  <c r="C52" i="5" s="1"/>
  <c r="C53" i="5" s="1"/>
  <c r="C54" i="5" s="1"/>
  <c r="C55" i="5" s="1"/>
  <c r="C56" i="5" s="1"/>
  <c r="C57" i="5" s="1"/>
  <c r="C58" i="5" s="1"/>
  <c r="C59" i="5" s="1"/>
  <c r="C60" i="5" s="1"/>
  <c r="C61" i="5" s="1"/>
  <c r="C62" i="5" l="1"/>
  <c r="C63" i="5" s="1"/>
  <c r="C64" i="5" s="1"/>
  <c r="C65" i="5" s="1"/>
  <c r="C66" i="5" l="1"/>
  <c r="C67" i="5" s="1"/>
  <c r="C68" i="5" s="1"/>
  <c r="C69" i="5" s="1"/>
  <c r="C70" i="5" s="1"/>
  <c r="C71" i="5" s="1"/>
  <c r="C72" i="5" s="1"/>
  <c r="C73" i="5" s="1"/>
  <c r="C74" i="5" s="1"/>
  <c r="C75" i="5" s="1"/>
  <c r="C76" i="5" s="1"/>
  <c r="C77" i="5" s="1"/>
  <c r="C78" i="5" s="1"/>
  <c r="C79" i="5" s="1"/>
  <c r="C80" i="5" s="1"/>
  <c r="C81" i="5" s="1"/>
  <c r="C82" i="5"/>
  <c r="C83" i="5" s="1"/>
  <c r="C84" i="5" l="1"/>
  <c r="C85" i="5" s="1"/>
  <c r="C86" i="5" l="1"/>
  <c r="C87" i="5" s="1"/>
  <c r="C88" i="5" l="1"/>
  <c r="C89" i="5" s="1"/>
  <c r="C90" i="5" l="1"/>
  <c r="C91" i="5" s="1"/>
  <c r="C92" i="5" s="1"/>
  <c r="C93" i="5" s="1"/>
  <c r="C94" i="5" l="1"/>
  <c r="C95" i="5" s="1"/>
  <c r="C96" i="5" l="1"/>
  <c r="C97" i="5" s="1"/>
  <c r="C98" i="5" l="1"/>
  <c r="C99" i="5" s="1"/>
  <c r="C100" i="5" s="1"/>
  <c r="C101" i="5" s="1"/>
  <c r="C102" i="5" s="1"/>
  <c r="C103" i="5" l="1"/>
  <c r="C104" i="5" s="1"/>
  <c r="C105" i="5" s="1"/>
  <c r="C106" i="5" l="1"/>
  <c r="C107" i="5" s="1"/>
  <c r="C108" i="5" l="1"/>
  <c r="C109" i="5" s="1"/>
  <c r="C110" i="5" l="1"/>
  <c r="C111" i="5" s="1"/>
  <c r="C112" i="5" s="1"/>
  <c r="C113" i="5" s="1"/>
  <c r="C114" i="5" s="1"/>
  <c r="C115" i="5" s="1"/>
  <c r="C116" i="5" s="1"/>
  <c r="C117" i="5" s="1"/>
  <c r="C118" i="5" s="1"/>
  <c r="C119" i="5" l="1"/>
  <c r="C120" i="5" s="1"/>
  <c r="C121" i="5" s="1"/>
  <c r="C122" i="5" s="1"/>
  <c r="C123" i="5" l="1"/>
  <c r="C124" i="5" s="1"/>
  <c r="C125" i="5" l="1"/>
  <c r="C126" i="5" s="1"/>
  <c r="C127" i="5" s="1"/>
  <c r="C128" i="5" s="1"/>
  <c r="C129" i="5" l="1"/>
  <c r="C130"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tc={AE013612-3820-41BB-A17C-9315FCA5F483}</author>
    <author>tc={86814EAD-1E40-491C-B75A-37F0AE08AEBF}</author>
    <author>tc={B7B88526-98C2-424B-907B-7BA4F389B50D}</author>
    <author>tc={BFC8E6E4-2254-4962-AE36-59FA270EB427}</author>
    <author>tc={329C5C08-57CF-426D-BD21-78BBCED3F9B5}</author>
  </authors>
  <commentList>
    <comment ref="L17" authorId="0" shapeId="0" xr:uid="{AE013612-3820-41BB-A17C-9315FCA5F483}">
      <text>
        <t>[Threaded comment]
Your version of Excel allows you to read this threaded comment; however, any edits to it will get removed if the file is opened in a newer version of Excel. Learn more: https://go.microsoft.com/fwlink/?linkid=870924
Comment:
    Need to add Financial business here for FBA's only</t>
      </text>
    </comment>
    <comment ref="AQ17" authorId="1" shapeId="0" xr:uid="{86814EAD-1E40-491C-B75A-37F0AE08AEBF}">
      <text>
        <t>[Threaded comment]
Your version of Excel allows you to read this threaded comment; however, any edits to it will get removed if the file is opened in a newer version of Excel. Learn more: https://go.microsoft.com/fwlink/?linkid=870924
Comment:
    we cannot put the R130K here , it will be double counting</t>
      </text>
    </comment>
    <comment ref="L18" authorId="2" shapeId="0" xr:uid="{B7B88526-98C2-424B-907B-7BA4F389B50D}">
      <text>
        <t>[Threaded comment]
Your version of Excel allows you to read this threaded comment; however, any edits to it will get removed if the file is opened in a newer version of Excel. Learn more: https://go.microsoft.com/fwlink/?linkid=870924
Comment:
    We only require qualifying depositors however for an FBA, do we put the non qualifying beneficiaries</t>
      </text>
    </comment>
    <comment ref="AB18" authorId="3" shapeId="0" xr:uid="{BFC8E6E4-2254-4962-AE36-59FA270EB427}">
      <text>
        <t>[Threaded comment]
Your version of Excel allows you to read this threaded comment; however, any edits to it will get removed if the file is opened in a newer version of Excel. Learn more: https://go.microsoft.com/fwlink/?linkid=870924
Comment:
    Financial business will not be RFP</t>
      </text>
    </comment>
    <comment ref="AK18" authorId="4" shapeId="0" xr:uid="{329C5C08-57CF-426D-BD21-78BBCED3F9B5}">
      <text>
        <t>[Threaded comment]
Your version of Excel allows you to read this threaded comment; however, any edits to it will get removed if the file is opened in a newer version of Excel. Learn more: https://go.microsoft.com/fwlink/?linkid=870924
Comment:
    Account for Financial business will not be RFP</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tc={61945962-F1B0-4EC4-8D9A-04F1303CECCC}</author>
    <author>tc={728E1CFC-2F23-471E-BB4B-A480DA7D28CC}</author>
    <author>tc={1D0FBCC5-0D73-4FC9-890B-20719397C830}</author>
    <author>tc={8652845C-D6D5-49D6-891B-39DF65E90721}</author>
    <author>tc={DFEE0E98-6C6A-4892-99C1-E96A7B192C7C}</author>
  </authors>
  <commentList>
    <comment ref="L13" authorId="0" shapeId="0" xr:uid="{61945962-F1B0-4EC4-8D9A-04F1303CECCC}">
      <text>
        <t>[Threaded comment]
Your version of Excel allows you to read this threaded comment; however, any edits to it will get removed if the file is opened in a newer version of Excel. Learn more: https://go.microsoft.com/fwlink/?linkid=870924
Comment:
    Need to add Financial business here for FBA's only</t>
      </text>
    </comment>
    <comment ref="AQ13" authorId="1" shapeId="0" xr:uid="{728E1CFC-2F23-471E-BB4B-A480DA7D28CC}">
      <text>
        <t>[Threaded comment]
Your version of Excel allows you to read this threaded comment; however, any edits to it will get removed if the file is opened in a newer version of Excel. Learn more: https://go.microsoft.com/fwlink/?linkid=870924
Comment:
    we cannot put the R130K here , it will be double counting</t>
      </text>
    </comment>
    <comment ref="L14" authorId="2" shapeId="0" xr:uid="{1D0FBCC5-0D73-4FC9-890B-20719397C830}">
      <text>
        <t>[Threaded comment]
Your version of Excel allows you to read this threaded comment; however, any edits to it will get removed if the file is opened in a newer version of Excel. Learn more: https://go.microsoft.com/fwlink/?linkid=870924
Comment:
    We only require qualifying depositors however for an FBA, do we put the non qualifying beneficiaries</t>
      </text>
    </comment>
    <comment ref="AB14" authorId="3" shapeId="0" xr:uid="{8652845C-D6D5-49D6-891B-39DF65E90721}">
      <text>
        <t>[Threaded comment]
Your version of Excel allows you to read this threaded comment; however, any edits to it will get removed if the file is opened in a newer version of Excel. Learn more: https://go.microsoft.com/fwlink/?linkid=870924
Comment:
    Financial business will not be RFP</t>
      </text>
    </comment>
    <comment ref="AK14" authorId="4" shapeId="0" xr:uid="{DFEE0E98-6C6A-4892-99C1-E96A7B192C7C}">
      <text>
        <t>[Threaded comment]
Your version of Excel allows you to read this threaded comment; however, any edits to it will get removed if the file is opened in a newer version of Excel. Learn more: https://go.microsoft.com/fwlink/?linkid=870924
Comment:
    Account for Financial business will not be RFP</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tc={6965FD4C-A16F-4572-A1A3-07D55F0BA68E}</author>
  </authors>
  <commentList>
    <comment ref="L1" authorId="0" shapeId="0" xr:uid="{6965FD4C-A16F-4572-A1A3-07D55F0BA68E}">
      <text>
        <t>[Threaded comment]
Your version of Excel allows you to read this threaded comment; however, any edits to it will get removed if the file is opened in a newer version of Excel. Learn more: https://go.microsoft.com/fwlink/?linkid=870924
Comment:
    Depositor classification for merged column - waiting ro zintle to provide the list</t>
      </text>
    </comment>
  </commentList>
</comments>
</file>

<file path=xl/sharedStrings.xml><?xml version="1.0" encoding="utf-8"?>
<sst xmlns="http://schemas.openxmlformats.org/spreadsheetml/2006/main" count="9107" uniqueCount="2152">
  <si>
    <t>REC-ID</t>
  </si>
  <si>
    <t xml:space="preserve">Member_bank_code </t>
  </si>
  <si>
    <t xml:space="preserve">Reporting_date </t>
  </si>
  <si>
    <t>Type_Of_Representation</t>
  </si>
  <si>
    <t>Full_name</t>
  </si>
  <si>
    <t>Nationality_of_natural_person</t>
  </si>
  <si>
    <t>Identification_type_of_natural_person</t>
  </si>
  <si>
    <t>Identification_number_of_natural_person</t>
  </si>
  <si>
    <t>Identification_Expiry_date_of_natural_person</t>
  </si>
  <si>
    <t>Legal_Name_of_Organization</t>
  </si>
  <si>
    <t>Trade_Name_of_Organization</t>
  </si>
  <si>
    <t>Type_Of_Depositor</t>
  </si>
  <si>
    <t>Institutional_Sectors</t>
  </si>
  <si>
    <t>Jurisdiction_of_Incorporation_of_Organization</t>
  </si>
  <si>
    <t>Identification_Type_of_Organization</t>
  </si>
  <si>
    <t>Identification_number_of_Organization</t>
  </si>
  <si>
    <t>Contact_Address</t>
  </si>
  <si>
    <t>Address 1</t>
  </si>
  <si>
    <t>Address 2</t>
  </si>
  <si>
    <t>Address 3</t>
  </si>
  <si>
    <t>City</t>
  </si>
  <si>
    <t>Province</t>
  </si>
  <si>
    <t>Postal_code</t>
  </si>
  <si>
    <t>Email_Address</t>
  </si>
  <si>
    <t>Primary_phone_number</t>
  </si>
  <si>
    <t>Secondary_phone_number</t>
  </si>
  <si>
    <t>Representative_Reliably_identified</t>
  </si>
  <si>
    <t>Representative_Status_Indicator</t>
  </si>
  <si>
    <t>Reason_for_representative_NRP_status</t>
  </si>
  <si>
    <t>Description_of_reasons_for_representative_NRP_status</t>
  </si>
  <si>
    <t>Account_category</t>
  </si>
  <si>
    <t>Product_Type</t>
  </si>
  <si>
    <t>Product_Name</t>
  </si>
  <si>
    <t>Account_number</t>
  </si>
  <si>
    <t>Branch_code</t>
  </si>
  <si>
    <t>Branch_Name</t>
  </si>
  <si>
    <t>Account_status_Indicator</t>
  </si>
  <si>
    <t>Reason_for_Account_NRP_status</t>
  </si>
  <si>
    <t>Description_Of_Reasons_For_Account_NRP_Status</t>
  </si>
  <si>
    <t>Joint_account_flag</t>
  </si>
  <si>
    <t>Pledged_account_flag</t>
  </si>
  <si>
    <t>Base_Currency</t>
  </si>
  <si>
    <t>Account_Balance_Base_Currency</t>
  </si>
  <si>
    <t>Base_Currency_Exchange_Rate_To_ZAR</t>
  </si>
  <si>
    <t>Account_Balance</t>
  </si>
  <si>
    <t>Account_Pledged_balance</t>
  </si>
  <si>
    <t>Joint_account_balance</t>
  </si>
  <si>
    <t>Qualifying_deposit_balance</t>
  </si>
  <si>
    <t>Covered_deposit_balance</t>
  </si>
  <si>
    <t>Balance type</t>
  </si>
  <si>
    <t>Account Holder</t>
  </si>
  <si>
    <t>Koketso Kunene</t>
  </si>
  <si>
    <t>National ID</t>
  </si>
  <si>
    <t>Individual</t>
  </si>
  <si>
    <t>Formal address</t>
  </si>
  <si>
    <t>12 Bear St</t>
  </si>
  <si>
    <t>Stilfontein</t>
  </si>
  <si>
    <t>North West</t>
  </si>
  <si>
    <t>Koketsokun@gmail.com</t>
  </si>
  <si>
    <t>0627889578</t>
  </si>
  <si>
    <t>Yes</t>
  </si>
  <si>
    <t>Ready for payout (RFP)</t>
  </si>
  <si>
    <t>SA</t>
  </si>
  <si>
    <t>Notice</t>
  </si>
  <si>
    <t>Notice deposit</t>
  </si>
  <si>
    <t>xyz</t>
  </si>
  <si>
    <t>No</t>
  </si>
  <si>
    <t>ZAR</t>
  </si>
  <si>
    <t>Consolidated view</t>
  </si>
  <si>
    <t>Savings</t>
  </si>
  <si>
    <t>Tax-free Savings</t>
  </si>
  <si>
    <t>Term</t>
  </si>
  <si>
    <t>Fixed Deposit</t>
  </si>
  <si>
    <t>Aggregated view</t>
  </si>
  <si>
    <t>Paul Steyn</t>
  </si>
  <si>
    <t>89 Fox St</t>
  </si>
  <si>
    <t>steyn.paul@gmail.com</t>
  </si>
  <si>
    <t>0847881120</t>
  </si>
  <si>
    <t>Transactional</t>
  </si>
  <si>
    <t>Cheque account</t>
  </si>
  <si>
    <t>Non-financial Sole Proprietor</t>
  </si>
  <si>
    <t>Non-profit institutions serving households</t>
  </si>
  <si>
    <t>Kenneth Montero</t>
  </si>
  <si>
    <t>1588 Akasia St</t>
  </si>
  <si>
    <t>Kranskop</t>
  </si>
  <si>
    <t>KwaZulu-Natal</t>
  </si>
  <si>
    <t>montero.kenneth@gmail.com</t>
  </si>
  <si>
    <t>0845563666</t>
  </si>
  <si>
    <t>Not-Ready for payout (NRP)</t>
  </si>
  <si>
    <t>Pledged account</t>
  </si>
  <si>
    <t>Other reasons</t>
  </si>
  <si>
    <t>Not reliably identified</t>
  </si>
  <si>
    <t>Savings Account</t>
  </si>
  <si>
    <t>Priscilla Naidoo</t>
  </si>
  <si>
    <t>Passport Number</t>
  </si>
  <si>
    <t>A178293</t>
  </si>
  <si>
    <t>105 North Street</t>
  </si>
  <si>
    <t>Newcastle</t>
  </si>
  <si>
    <t>naidoo.priscilla@hotmail.com</t>
  </si>
  <si>
    <t>USD</t>
  </si>
  <si>
    <t xml:space="preserve">Peter Ndlela </t>
  </si>
  <si>
    <t>18 Visser St</t>
  </si>
  <si>
    <t>Motsethabong</t>
  </si>
  <si>
    <t>ndlela.peter@gmail.com</t>
  </si>
  <si>
    <t>Beneficiary</t>
  </si>
  <si>
    <t>FBA</t>
  </si>
  <si>
    <t>Trust Account</t>
  </si>
  <si>
    <t>Moodley Accounting</t>
  </si>
  <si>
    <t>Company Registration Number</t>
  </si>
  <si>
    <t>1342 Bezuidenhout St</t>
  </si>
  <si>
    <t>Piet Retief</t>
  </si>
  <si>
    <t>adaml@moodleygroup.co.za</t>
  </si>
  <si>
    <t>Better Accounting Firm</t>
  </si>
  <si>
    <t>1434 Bezuidenhout St</t>
  </si>
  <si>
    <t>Mpumalanga</t>
  </si>
  <si>
    <t>ndlovu.sipho@gmail.com</t>
  </si>
  <si>
    <t>Razia Hendriks</t>
  </si>
  <si>
    <t>Asylum seeker number</t>
  </si>
  <si>
    <t>PTAMWI000810814</t>
  </si>
  <si>
    <t>Informal address</t>
  </si>
  <si>
    <t>Plot 52</t>
  </si>
  <si>
    <t>Mabalingwe Reserve</t>
  </si>
  <si>
    <t>Limpopo</t>
  </si>
  <si>
    <t>hendriks.razia@hotmail.com</t>
  </si>
  <si>
    <t>Islamic Wadi'ah</t>
  </si>
  <si>
    <t>GBP</t>
  </si>
  <si>
    <t>Mark Mathebula</t>
  </si>
  <si>
    <t>2093 Dickens St</t>
  </si>
  <si>
    <t>Springs</t>
  </si>
  <si>
    <t>Gauteng</t>
  </si>
  <si>
    <t>mathebula.mark@gmail.com</t>
  </si>
  <si>
    <t>Account attached/hold</t>
  </si>
  <si>
    <t>Cheque Account</t>
  </si>
  <si>
    <t>Mary Mathebula</t>
  </si>
  <si>
    <t>2094 Dickens St</t>
  </si>
  <si>
    <t>mathebula.mary@gmail.com</t>
  </si>
  <si>
    <t>Mervin Hendriks</t>
  </si>
  <si>
    <t>7700225VH</t>
  </si>
  <si>
    <t>2326 Rissik St</t>
  </si>
  <si>
    <t>Marble Hall</t>
  </si>
  <si>
    <t>hendriks.mervin@hotmail.com</t>
  </si>
  <si>
    <t>Money laundering/Financial crime conviction</t>
  </si>
  <si>
    <t>Current</t>
  </si>
  <si>
    <t>Mohale Attorneys</t>
  </si>
  <si>
    <t>Non-financial business</t>
  </si>
  <si>
    <t>Private non financial corporations</t>
  </si>
  <si>
    <t>2003/183380/85</t>
  </si>
  <si>
    <t>1415 Dickens St</t>
  </si>
  <si>
    <t>Kempton Park</t>
  </si>
  <si>
    <t>Johannessburg</t>
  </si>
  <si>
    <t>admin@mohaleattorneys.co.za</t>
  </si>
  <si>
    <t xml:space="preserve">Transactional </t>
  </si>
  <si>
    <t>Arthur Lambert Crafts</t>
  </si>
  <si>
    <t>2020/605560/81</t>
  </si>
  <si>
    <t xml:space="preserve">alamberts@gmail.com </t>
  </si>
  <si>
    <t>083 240 8572</t>
  </si>
  <si>
    <t>2011/605560/81</t>
  </si>
  <si>
    <t>Baloyi Attorneys</t>
  </si>
  <si>
    <t>Private trusts</t>
  </si>
  <si>
    <t>1991/755360/80</t>
  </si>
  <si>
    <t>702 Bodenstein St</t>
  </si>
  <si>
    <t>Alberton</t>
  </si>
  <si>
    <t>leratof@baloyiattorneys.co.za</t>
  </si>
  <si>
    <t xml:space="preserve">Tania Smith </t>
  </si>
  <si>
    <t>8374 Mountain Rd</t>
  </si>
  <si>
    <t>Cape Town</t>
  </si>
  <si>
    <t>Western Cape</t>
  </si>
  <si>
    <t>arlerfwsnco47@gmail.com</t>
  </si>
  <si>
    <t>2009/582790/80</t>
  </si>
  <si>
    <t>352 Seaview Street</t>
  </si>
  <si>
    <t>leladhnivj@gmail.com</t>
  </si>
  <si>
    <t>Atlanta Financial Services</t>
  </si>
  <si>
    <t>2012/582797/65</t>
  </si>
  <si>
    <t>325 Elderflower Lane</t>
  </si>
  <si>
    <t>millyabdo9475631@gmail.com</t>
  </si>
  <si>
    <t>Trustee</t>
  </si>
  <si>
    <t>John Smith</t>
  </si>
  <si>
    <t xml:space="preserve">847 5th Street </t>
  </si>
  <si>
    <t>Sandton</t>
  </si>
  <si>
    <t>jasgtjulnb@ruto.co.za</t>
  </si>
  <si>
    <t>Elsa Groenwald</t>
  </si>
  <si>
    <t>53 Bram Fischer Avenue</t>
  </si>
  <si>
    <t>jvdfnhan@hvo.co.za</t>
  </si>
  <si>
    <t>Mila Accountants</t>
  </si>
  <si>
    <t>1999/372622/45</t>
  </si>
  <si>
    <t>89 Mandela Road</t>
  </si>
  <si>
    <t>Mafikeng</t>
  </si>
  <si>
    <t>admin@milaaccountants.co.za</t>
  </si>
  <si>
    <t>Sandi Mathebula</t>
  </si>
  <si>
    <t>10 Chris Hani Road</t>
  </si>
  <si>
    <t>landcsgssert@gmail.com</t>
  </si>
  <si>
    <t>Signatory</t>
  </si>
  <si>
    <t xml:space="preserve"> </t>
  </si>
  <si>
    <t>Account balance</t>
  </si>
  <si>
    <t>Data Structure - summary</t>
  </si>
  <si>
    <t>For Data Submission</t>
  </si>
  <si>
    <t>Record ID</t>
  </si>
  <si>
    <t xml:space="preserve">Member Bank Code </t>
  </si>
  <si>
    <t xml:space="preserve">Reporting Date </t>
  </si>
  <si>
    <t>Depositor details</t>
  </si>
  <si>
    <t>Classification of Depositor</t>
  </si>
  <si>
    <t>Type Of Depositor</t>
  </si>
  <si>
    <t>If Depositor is a natural person</t>
  </si>
  <si>
    <t>Identification Type Of Natural Person</t>
  </si>
  <si>
    <t>Identification Number Of Natural Person</t>
  </si>
  <si>
    <t>Identification document expiry date</t>
  </si>
  <si>
    <t>Names</t>
  </si>
  <si>
    <t>Surnames</t>
  </si>
  <si>
    <t>If Depositor is an institution</t>
  </si>
  <si>
    <t>Identification Type Of Institution</t>
  </si>
  <si>
    <t>Identification Number Of Institution</t>
  </si>
  <si>
    <t>Name Of Institution</t>
  </si>
  <si>
    <t>Common details for all Depositors</t>
  </si>
  <si>
    <t>Address Type</t>
  </si>
  <si>
    <t>Address Line 1</t>
  </si>
  <si>
    <t>Address Line 2</t>
  </si>
  <si>
    <t>Address Line 3</t>
  </si>
  <si>
    <t>Postal Code</t>
  </si>
  <si>
    <t>Branch Name</t>
  </si>
  <si>
    <t>Email Address</t>
  </si>
  <si>
    <t>Primary Phone Number</t>
  </si>
  <si>
    <t>Secondary Phone Number</t>
  </si>
  <si>
    <t>Depositor Reliably Identified</t>
  </si>
  <si>
    <t>Depositor Status Indicator</t>
  </si>
  <si>
    <t>Reason For Depositor NRP Status</t>
  </si>
  <si>
    <t>Other Reasons For Depositor NRP Status</t>
  </si>
  <si>
    <t>Account details</t>
  </si>
  <si>
    <t>Account Category</t>
  </si>
  <si>
    <t>Product Type</t>
  </si>
  <si>
    <t>Product Name</t>
  </si>
  <si>
    <t>Account Number</t>
  </si>
  <si>
    <t>Account Status Indicator</t>
  </si>
  <si>
    <t>Reason For Account NRP Status</t>
  </si>
  <si>
    <t>Other Reasons For Account NRP Status</t>
  </si>
  <si>
    <t>Joint Account Flag</t>
  </si>
  <si>
    <t>Pledged Account Flag</t>
  </si>
  <si>
    <t>Base Currency</t>
  </si>
  <si>
    <t xml:space="preserve">Account Balance in Base Currency </t>
  </si>
  <si>
    <t>Base Currency Exchange Rate To ZAR</t>
  </si>
  <si>
    <t>Account Balance in ZAR</t>
  </si>
  <si>
    <t>Balance amount for SCV</t>
  </si>
  <si>
    <t>Balance Type</t>
  </si>
  <si>
    <t>Account Pledged Balance</t>
  </si>
  <si>
    <t>Joint Account Balance</t>
  </si>
  <si>
    <t>Beneficiary Balance</t>
  </si>
  <si>
    <t>Representation details</t>
  </si>
  <si>
    <t>Type Of Representation</t>
  </si>
  <si>
    <t>Representative 1 Identification Type Of Natural Person</t>
  </si>
  <si>
    <t>Representative 1 Identification Number Of Natural Person</t>
  </si>
  <si>
    <t>Representative 1 Identification Expiry Date Of Natural Person</t>
  </si>
  <si>
    <t>Representative 1 Names</t>
  </si>
  <si>
    <t>Representative 1 Surnames</t>
  </si>
  <si>
    <t>Representative 1 Address Type</t>
  </si>
  <si>
    <t>Representative 1 Address Line 1</t>
  </si>
  <si>
    <t>Representative 1 Address Line 2</t>
  </si>
  <si>
    <t>Representative 1 Address Line 3</t>
  </si>
  <si>
    <t>Representative 1 City</t>
  </si>
  <si>
    <t>Representative 1 Province</t>
  </si>
  <si>
    <t>Representative 1 Postal Code</t>
  </si>
  <si>
    <t>Representative 1 Email Address</t>
  </si>
  <si>
    <t>Representative 1 Primary Phone Number</t>
  </si>
  <si>
    <t>Representative 1 Secondary Phone Number</t>
  </si>
  <si>
    <t>Representative 1 Representative Reliably Identified</t>
  </si>
  <si>
    <t>Representative 2 Identification Type Of Natural Person</t>
  </si>
  <si>
    <t>Representative 2 Identification Number Of Natural Person</t>
  </si>
  <si>
    <t>Representative 2 Identification Expiry Date Of Natural Person</t>
  </si>
  <si>
    <t>Representative 2 Names</t>
  </si>
  <si>
    <t>Representative 2 Surnames</t>
  </si>
  <si>
    <t>Representative 2 Address Type</t>
  </si>
  <si>
    <t>Representative 2 Address Line 1</t>
  </si>
  <si>
    <t>Representative 2 Address Line 2</t>
  </si>
  <si>
    <t>Representative 2 Address Line 3</t>
  </si>
  <si>
    <t>Representative 2 City</t>
  </si>
  <si>
    <t>Representative 2 Province</t>
  </si>
  <si>
    <t>Representative 2 Postal Code</t>
  </si>
  <si>
    <t>Representative 2 Email Address</t>
  </si>
  <si>
    <t>Representative 2 Primary Phone Number</t>
  </si>
  <si>
    <t>Representative 2 Secondary Phone Number</t>
  </si>
  <si>
    <t>Representative 2 Representative Reliably Identified</t>
  </si>
  <si>
    <t>Representative 3 Identification Type Of Natural Person</t>
  </si>
  <si>
    <t>Representative 3 Identification Number Of Natural Person</t>
  </si>
  <si>
    <t>Representative 3 Identification Expiry Date Of Natural Person</t>
  </si>
  <si>
    <t>Representative 3 Names</t>
  </si>
  <si>
    <t>Representative 3 Surnames</t>
  </si>
  <si>
    <t>Representative 3 Address Type</t>
  </si>
  <si>
    <t>Representative 3 Address Line 1</t>
  </si>
  <si>
    <t>Representative 3 Address Line 2</t>
  </si>
  <si>
    <t>Representative 3 Address Line 3</t>
  </si>
  <si>
    <t>Representative 3 City</t>
  </si>
  <si>
    <t>Representative 3 Province</t>
  </si>
  <si>
    <t>Representative 3 Postal Code</t>
  </si>
  <si>
    <t>Representative 3 Email Address</t>
  </si>
  <si>
    <t>Representative 3 Primary Phone Number</t>
  </si>
  <si>
    <t>Representative 3 Secondary Phone Number</t>
  </si>
  <si>
    <t>Representative 3 Representative Reliably Identified</t>
  </si>
  <si>
    <t>Representative 4 Identification Type Of Natural Person</t>
  </si>
  <si>
    <t>Representative 4 Identification Number Of Natural Person</t>
  </si>
  <si>
    <t>Representative 4 Identification Expiry Date Of Natural Person</t>
  </si>
  <si>
    <t>Representative 4 Names</t>
  </si>
  <si>
    <t>Representative 4 Surnames</t>
  </si>
  <si>
    <t>Representative 4 Address Type</t>
  </si>
  <si>
    <t>Representative 4 Address Line 1</t>
  </si>
  <si>
    <t>Representative 4 Address Line 2</t>
  </si>
  <si>
    <t>Representative 4 Address Line 3</t>
  </si>
  <si>
    <t>Representative 4 City</t>
  </si>
  <si>
    <t>Representative 4 Province</t>
  </si>
  <si>
    <t>Representative 4 Postal Code</t>
  </si>
  <si>
    <t>Representative 4 Email Address</t>
  </si>
  <si>
    <t>Representative 4 Primary Phone Number</t>
  </si>
  <si>
    <t>Representative 4 Secondary Phone Number</t>
  </si>
  <si>
    <t>Representative 4 Representative Reliably Identified</t>
  </si>
  <si>
    <t>Representative 5 Identification Type Of Natural Person</t>
  </si>
  <si>
    <t>Representative 5 Identification Number Of Natural Person</t>
  </si>
  <si>
    <t>Representative 5 Identification Expiry Date Of Natural Person</t>
  </si>
  <si>
    <t>Representative 5 Names</t>
  </si>
  <si>
    <t>Representative 5 Surnames</t>
  </si>
  <si>
    <t>Representative 5 Address Type</t>
  </si>
  <si>
    <t>Representative 5 Address Line 1</t>
  </si>
  <si>
    <t>Representative 5 Address Line 2</t>
  </si>
  <si>
    <t>Representative 5 Address Line 3</t>
  </si>
  <si>
    <t>Representative 5 City</t>
  </si>
  <si>
    <t>Representative 5 Province</t>
  </si>
  <si>
    <t>Representative 5 Postal Code</t>
  </si>
  <si>
    <t>Representative 5 Email Address</t>
  </si>
  <si>
    <t>Representative 5 Primary Phone Number</t>
  </si>
  <si>
    <t>Representative 5 Secondary Phone Number</t>
  </si>
  <si>
    <t>Representative 5 Representative Reliably Identified</t>
  </si>
  <si>
    <t>SCV Reporting - Data Fields Summary</t>
  </si>
  <si>
    <t>For Data Submission File</t>
  </si>
  <si>
    <t>Balances</t>
  </si>
  <si>
    <t>FBA holder details</t>
  </si>
  <si>
    <t>Total</t>
  </si>
  <si>
    <t>Qualifying Balance</t>
  </si>
  <si>
    <t>FBA holder identification type of natural person</t>
  </si>
  <si>
    <t>Record type</t>
  </si>
  <si>
    <t>Qualifying Deposit Balance</t>
  </si>
  <si>
    <t>FBA holder identification number of natural person</t>
  </si>
  <si>
    <t>Product Type Other</t>
  </si>
  <si>
    <t>Qualifying Deposit Balance - RFP</t>
  </si>
  <si>
    <t>FBA holder names</t>
  </si>
  <si>
    <t>Data submission code</t>
  </si>
  <si>
    <t>Qualifying Deposit Balance - NRP</t>
  </si>
  <si>
    <t>FBA holder surname</t>
  </si>
  <si>
    <t>Representative 1 Identification Document Expiry Date</t>
  </si>
  <si>
    <t>Surname</t>
  </si>
  <si>
    <t>Covered Balance</t>
  </si>
  <si>
    <t>FBA holder identification type of institution</t>
  </si>
  <si>
    <t>Covered Balance - RFP</t>
  </si>
  <si>
    <t>FBA holder identification number of institution</t>
  </si>
  <si>
    <t>Covered Balance - NRP</t>
  </si>
  <si>
    <t>FBA holder name of institution</t>
  </si>
  <si>
    <t>Total qualifying deposits</t>
  </si>
  <si>
    <t>FBA holder identification document expiry date</t>
  </si>
  <si>
    <t>Total qualifying deposits - RFP</t>
  </si>
  <si>
    <t>FBA holder address type</t>
  </si>
  <si>
    <t>Share in joint account</t>
  </si>
  <si>
    <t>Total qualifying deposits - NRP</t>
  </si>
  <si>
    <t>FBA holder address line 1</t>
  </si>
  <si>
    <t>Total covered deposits</t>
  </si>
  <si>
    <t>FBA holder address line 2</t>
  </si>
  <si>
    <t>Total covered deposits - RFP</t>
  </si>
  <si>
    <t>FBA holder address line 3</t>
  </si>
  <si>
    <t>Total covered deposits - NRP</t>
  </si>
  <si>
    <t>FBA holder city</t>
  </si>
  <si>
    <t>FBA holder province</t>
  </si>
  <si>
    <t>FBA holder postal code</t>
  </si>
  <si>
    <t>Account Pledged Balance in ZAR</t>
  </si>
  <si>
    <t>FBA holder email address</t>
  </si>
  <si>
    <t>Joint Account Share Balance in ZAR</t>
  </si>
  <si>
    <t>FBA holder primary phone number</t>
  </si>
  <si>
    <t>Beneficiary Balance in ZAR</t>
  </si>
  <si>
    <t>FBA holder secondary phone number</t>
  </si>
  <si>
    <t>Representative 1 Status Indicator</t>
  </si>
  <si>
    <t>IBA pro rata calculation ratio</t>
  </si>
  <si>
    <t>FBA holder reliably identified</t>
  </si>
  <si>
    <t>Reason For Representative 1 NRP Status</t>
  </si>
  <si>
    <t>FBA Holder status indicator</t>
  </si>
  <si>
    <t>Other Reasons For Representative 1 NRP Status</t>
  </si>
  <si>
    <t>Reason for FBA Holder nrp status</t>
  </si>
  <si>
    <t>Other reasons for FBA Holder nrp status</t>
  </si>
  <si>
    <t>Representative 2 Identification Document Expiry Date</t>
  </si>
  <si>
    <t>Representative 2 Status Indicator</t>
  </si>
  <si>
    <t>Reason For Representative 2 NRP Status</t>
  </si>
  <si>
    <t>Other Reasons For Representative 2 NRP Status</t>
  </si>
  <si>
    <t>Representative 3 Identification Document Expiry Date</t>
  </si>
  <si>
    <t>Representative 3 Status Indicator</t>
  </si>
  <si>
    <t>Reason For Representative 3 NRP Status</t>
  </si>
  <si>
    <t>Other Reasons For Representative 3 NRP Status</t>
  </si>
  <si>
    <t>Representative 4 Identification Document Expiry Date</t>
  </si>
  <si>
    <t>Representative 4 Status Indicator</t>
  </si>
  <si>
    <t>Reason For Representative 4 NRP Status</t>
  </si>
  <si>
    <t>Other Reasons For Representative 4 NRP Status</t>
  </si>
  <si>
    <t>Representative 5 Identification Document Expiry Date</t>
  </si>
  <si>
    <t>Representative 5 Status Indicator</t>
  </si>
  <si>
    <t>Reason For Representative 5 NRP Status</t>
  </si>
  <si>
    <t>Other Reasons For Representative 5 NRP Status</t>
  </si>
  <si>
    <t>Data Field ID</t>
  </si>
  <si>
    <t>Data Field Name</t>
  </si>
  <si>
    <t>Data Field Description</t>
  </si>
  <si>
    <t>Data Type</t>
  </si>
  <si>
    <t>Data Length</t>
  </si>
  <si>
    <t>Predefined List</t>
  </si>
  <si>
    <t>Example Format</t>
  </si>
  <si>
    <t>Rec_id</t>
  </si>
  <si>
    <t>The unique identifier allocated to a record.</t>
  </si>
  <si>
    <t>Alphanumeric</t>
  </si>
  <si>
    <t>Record_type</t>
  </si>
  <si>
    <t>The type of record being reported.</t>
  </si>
  <si>
    <t>Alphabets</t>
  </si>
  <si>
    <t>ACC</t>
  </si>
  <si>
    <t>Member_bank_code</t>
  </si>
  <si>
    <t>Member bank code</t>
  </si>
  <si>
    <t>The unique code that CODI allocates to a member bank to identify a member bank.</t>
  </si>
  <si>
    <t>CODI00080</t>
  </si>
  <si>
    <t>Data_submission_code</t>
  </si>
  <si>
    <t xml:space="preserve">The unique code that CODI allocates to the data submission type. </t>
  </si>
  <si>
    <t>R006</t>
  </si>
  <si>
    <t>Reporting_date</t>
  </si>
  <si>
    <t>Reporting date</t>
  </si>
  <si>
    <t>The date on which the information for the preparation of SCV calculations is based.</t>
  </si>
  <si>
    <t>Date (YYYY-MM-DD)</t>
  </si>
  <si>
    <t>Classification_of_depositor</t>
  </si>
  <si>
    <t>Classification of depositor</t>
  </si>
  <si>
    <t>Classification of depositors according to the South African Reserve Bank’s (SARB) Institutional Sector Classification Guide.</t>
  </si>
  <si>
    <t>NPR</t>
  </si>
  <si>
    <t>Type_of_depositor</t>
  </si>
  <si>
    <t>Type of depositor</t>
  </si>
  <si>
    <t>The classification of a depositor as an account holder or beneficiary.</t>
  </si>
  <si>
    <t>ACH</t>
  </si>
  <si>
    <t>Identification type of natural person</t>
  </si>
  <si>
    <t>The type of identification document of a natural person.</t>
  </si>
  <si>
    <t>NID</t>
  </si>
  <si>
    <t>Identification number of natural person</t>
  </si>
  <si>
    <t>The official identification number of a natural person as per the identification document.</t>
  </si>
  <si>
    <t>Names of depositor according to the identification document (of a natural person). Please note that multiple names must be reported with spaces in between them.</t>
  </si>
  <si>
    <t>Characters</t>
  </si>
  <si>
    <t>"Mike'le"</t>
  </si>
  <si>
    <t>Surname of depositor as reflected on the identification document (natural persons).</t>
  </si>
  <si>
    <t>"Mkhize"</t>
  </si>
  <si>
    <t>Identification_type_of_institution</t>
  </si>
  <si>
    <t>Identification type of institution</t>
  </si>
  <si>
    <t>The type of identification of the institution.</t>
  </si>
  <si>
    <t>CRN</t>
  </si>
  <si>
    <t>Identification_number_of_institution</t>
  </si>
  <si>
    <t>Identification number of institution</t>
  </si>
  <si>
    <t>The registration number of the institution as per the registration document or identification document.</t>
  </si>
  <si>
    <t>1991/755360/99</t>
  </si>
  <si>
    <t>Name_of_institution</t>
  </si>
  <si>
    <t>Name of institution</t>
  </si>
  <si>
    <t>The legal name of the institution as reflected on the registration document or identification document.</t>
  </si>
  <si>
    <t>"XDS Attorneys"</t>
  </si>
  <si>
    <t>Identification_document_expiry_date</t>
  </si>
  <si>
    <t>The expiry date of the identification document of a natural person or an institution.</t>
  </si>
  <si>
    <t>Address_type</t>
  </si>
  <si>
    <t>Address type</t>
  </si>
  <si>
    <t>The address type of the depositor, which can be a formal or informal address.
‘Formal address’ means a structured description of an address with a minimum of a street name, town or city, postal code and country as well as optional information about a building name, building number and street number.
‘Informal address’ means a free-form description of an address with optional street or landmark information but with a minimum of town or city, postal code and country.</t>
  </si>
  <si>
    <t>FOA</t>
  </si>
  <si>
    <t>Address_line_1</t>
  </si>
  <si>
    <t>Address line 1</t>
  </si>
  <si>
    <t>The address line 1 of the depositor's address.</t>
  </si>
  <si>
    <t>"89 Mandela Road"</t>
  </si>
  <si>
    <t>Address_line_2</t>
  </si>
  <si>
    <t>Address line 2</t>
  </si>
  <si>
    <t>The address line 2 of the depositor's address.</t>
  </si>
  <si>
    <t> </t>
  </si>
  <si>
    <t>Address_line_3</t>
  </si>
  <si>
    <t>Address line 3</t>
  </si>
  <si>
    <t>The address line 3 of the depositor's address.</t>
  </si>
  <si>
    <t>The name of town or city of the depositor.</t>
  </si>
  <si>
    <t>"Mafikeng"</t>
  </si>
  <si>
    <t>The province of the depositor.</t>
  </si>
  <si>
    <t>NWP</t>
  </si>
  <si>
    <t>Postal code</t>
  </si>
  <si>
    <t>The postal code of the depositor.</t>
  </si>
  <si>
    <t>Email_address</t>
  </si>
  <si>
    <t>Email address</t>
  </si>
  <si>
    <t>The email address of the depositor.</t>
  </si>
  <si>
    <t>"admin@milaaccountants.co.za"</t>
  </si>
  <si>
    <t>Primary phone number</t>
  </si>
  <si>
    <t>The primary phone number of the depositor.
If the primary phone number starts with '0': the length of the primary phone number should be 'Minimum 10' &amp; 'Maximum 20' inclusive of the '0'.
If the primary phone number starts with '+': the length of the primary phone number should be 'Minimum 10' &amp; 'Maximum 20' including '+ Country Code'.</t>
  </si>
  <si>
    <t>+27123456789</t>
  </si>
  <si>
    <t>Secondary phone number</t>
  </si>
  <si>
    <t>The secondary phone number of the depositor.
If the secondary phone number starts with '0': the length of the secondary phone number should be 'Minimum 10' &amp; 'Maximum 20' inclusive of the '0'.
If the secondary phone number starts with '+': the length of the secondary phone number should be 'Minimum 10' &amp; 'Maximum 20' including '+ Country Code'.</t>
  </si>
  <si>
    <t>Depositor_reliably_identified</t>
  </si>
  <si>
    <t>Depositor reliably identified</t>
  </si>
  <si>
    <t>An indication that the identity of the depositor has been reliably verified in terms of the Financial Intelligence Centre Act 38 of 2001 (FIC Act).</t>
  </si>
  <si>
    <t>YES</t>
  </si>
  <si>
    <t>Depositor_status_indicator</t>
  </si>
  <si>
    <t>Depositor status indicator</t>
  </si>
  <si>
    <t>The ready-for-payout (RFP) or not-ready-for-payout (NRP) status indicator of the depositor.</t>
  </si>
  <si>
    <t>NRP</t>
  </si>
  <si>
    <t>Reason_for_depositor_nrp_status</t>
  </si>
  <si>
    <t>Reason for depositor NRP status</t>
  </si>
  <si>
    <t>The reason for the depositor's not-ready-for-payout (NRP) status.</t>
  </si>
  <si>
    <t>Alphabets 
(multiple values)</t>
  </si>
  <si>
    <t>"MLC,LRN,OTR"</t>
  </si>
  <si>
    <t>Other_reasons_for_depositor_nrp_status</t>
  </si>
  <si>
    <t>Other reasons for depositor NRP status</t>
  </si>
  <si>
    <t>The description of other reasons for the depositor's not-ready-for-payout (NRP) status.</t>
  </si>
  <si>
    <t>"Documents not updated by depositor"</t>
  </si>
  <si>
    <t>Account category</t>
  </si>
  <si>
    <t>The classification of account into Simple account (SA), Formal beneficiary account (FBA) and Informal beneficiary account (IBA).</t>
  </si>
  <si>
    <t>SIA</t>
  </si>
  <si>
    <t>Product_type</t>
  </si>
  <si>
    <t>Product type</t>
  </si>
  <si>
    <t>The classification of different qualifying products offered by the bank to the depositor.</t>
  </si>
  <si>
    <t>TSA</t>
  </si>
  <si>
    <t>Product_type_other</t>
  </si>
  <si>
    <t>Product type, other</t>
  </si>
  <si>
    <t>The description of other types of qualifying products offered by the bank to the depositor.</t>
  </si>
  <si>
    <t>"Deposits with flexible term and rate of interest'</t>
  </si>
  <si>
    <t>Product_name</t>
  </si>
  <si>
    <t>Product name</t>
  </si>
  <si>
    <t>The name of the qualifying product offered by the bank to the depositor.</t>
  </si>
  <si>
    <t>"Fixed Deposit"</t>
  </si>
  <si>
    <t>Account number</t>
  </si>
  <si>
    <t>The unique number used to identify the account of the depositor.</t>
  </si>
  <si>
    <t>9788600888999</t>
  </si>
  <si>
    <t>Account_status_indicator</t>
  </si>
  <si>
    <t>Account status indicator</t>
  </si>
  <si>
    <t>The ready-for-payout (RFP) or not-ready-for-payout (NRP) status indicator of the depositor's account.</t>
  </si>
  <si>
    <t>Reason_for_account_nrp_status</t>
  </si>
  <si>
    <t>Reason for account NRP status</t>
  </si>
  <si>
    <t>The reason for the depositor's account having a not-ready-for-payout (NRP) status.</t>
  </si>
  <si>
    <t>OTR</t>
  </si>
  <si>
    <t>Other_reasons_for_account_nrp_status</t>
  </si>
  <si>
    <t>Other reasons for account NRP status</t>
  </si>
  <si>
    <t>The description of other reasons for the depositor's account having a not-ready-for-payout (NRP) status.</t>
  </si>
  <si>
    <t>"Fraudulent activities"</t>
  </si>
  <si>
    <t>Joint account flag</t>
  </si>
  <si>
    <t>The indicator that the account is a joint account.</t>
  </si>
  <si>
    <t>Share_joint_account</t>
  </si>
  <si>
    <t>The percentage split of the joint account owned by the account holder.</t>
  </si>
  <si>
    <t>Decimal</t>
  </si>
  <si>
    <t>(1,3)</t>
  </si>
  <si>
    <t>Pledged account flag</t>
  </si>
  <si>
    <t>The indicator that the account is pledged.</t>
  </si>
  <si>
    <t>NO</t>
  </si>
  <si>
    <t>Base_currency</t>
  </si>
  <si>
    <t>Base currency</t>
  </si>
  <si>
    <t>The currency of the account balance.</t>
  </si>
  <si>
    <t>Base_currency_account_balance</t>
  </si>
  <si>
    <t>Account balance in base currency</t>
  </si>
  <si>
    <t>The account balance in base currency.</t>
  </si>
  <si>
    <t>(20,2)</t>
  </si>
  <si>
    <t>Base_currency_exchange_rate_to_zar</t>
  </si>
  <si>
    <t>Base currency exchange rate to ZAR</t>
  </si>
  <si>
    <t>The exchange rate applied by the bank to the base currency account balance for reporting in ZAR. This is the close of business market exchange rate at the reporting date.</t>
  </si>
  <si>
    <t>Account_balance_zar</t>
  </si>
  <si>
    <t>Account balance in ZAR</t>
  </si>
  <si>
    <t>The depositor's account balance in ZAR.</t>
  </si>
  <si>
    <t>Account_pledged_balance_zar</t>
  </si>
  <si>
    <t>Account pledged balance in ZAR</t>
  </si>
  <si>
    <t>The pledged amount of the depositor's account reported in ZAR.</t>
  </si>
  <si>
    <t>Joint_account_share_balance_zar</t>
  </si>
  <si>
    <t>Joint account share balance in ZAR</t>
  </si>
  <si>
    <t>The depositor's share in the joint account in ZAR.</t>
  </si>
  <si>
    <t>Beneficiary_balance_zar</t>
  </si>
  <si>
    <t>Beneficiary balance in ZAR</t>
  </si>
  <si>
    <t>The beneficiary's share in the FBA in ZAR.</t>
  </si>
  <si>
    <t>Iba_pro_rata_calculation_ratio</t>
  </si>
  <si>
    <t>The ratio used for pro rata calculations  of reimbursement amounts to be made available to an IBA holder where the account holder has multiple accounts with different signatories.</t>
  </si>
  <si>
    <t>Qualifying_balance</t>
  </si>
  <si>
    <t>Qualifying balance</t>
  </si>
  <si>
    <t>The depositor's account balance in the qualifying account in ZAR.</t>
  </si>
  <si>
    <t>Qualifying deposit balance</t>
  </si>
  <si>
    <t>The sum of all qualifying deposits of a depositor in ZAR.</t>
  </si>
  <si>
    <t>Qualifying_deposit_balance_rfp</t>
  </si>
  <si>
    <t>Qualifying deposit balance - RFP</t>
  </si>
  <si>
    <t>The sum of all qualifying deposits of a depositor which are ready-for-payout (RFP)</t>
  </si>
  <si>
    <t>Qualifying_deposit_balance_nrp</t>
  </si>
  <si>
    <t>Qualifying deposit balance - NRP</t>
  </si>
  <si>
    <t>The sum of all qualifying deposits of a depositor which are not-ready-for-payout (NRP)</t>
  </si>
  <si>
    <t>Covered_balance</t>
  </si>
  <si>
    <t>Covered balance</t>
  </si>
  <si>
    <t>The covered deposits of a depositor in ZAR.</t>
  </si>
  <si>
    <t>Covered_balance_rfp</t>
  </si>
  <si>
    <t>Covered balance - RFP</t>
  </si>
  <si>
    <t>The covered deposits of a depositor which are ready-for-payout (RFP)</t>
  </si>
  <si>
    <t>Covered_balance_nrp</t>
  </si>
  <si>
    <t>Covered balance - NRP</t>
  </si>
  <si>
    <t>The covered deposits of a depositor which are not-ready-for-payout (NRP)</t>
  </si>
  <si>
    <t>Total_qualifying_deposits</t>
  </si>
  <si>
    <t>The sum of all qualifying deposits at the bank.</t>
  </si>
  <si>
    <t>Total_qualifying_deposits_rfp</t>
  </si>
  <si>
    <t>The sum of all qualifying deposits which are ready-for-payout (RFP) at the bank.</t>
  </si>
  <si>
    <t>Total_qualifying_deposits_nrp</t>
  </si>
  <si>
    <t>The sum of all qualifying deposits which are not-ready-for-payout (NRP) at the bank.</t>
  </si>
  <si>
    <t>Total_covered_deposits</t>
  </si>
  <si>
    <t>The sum of all covered deposits at the bank.</t>
  </si>
  <si>
    <t>Total_covered_deposits_rfp</t>
  </si>
  <si>
    <t>The sum of all covered deposits which are ready-for-payout (RFP) at the bank.</t>
  </si>
  <si>
    <t>Total_covered_deposits_nrp</t>
  </si>
  <si>
    <t>The sum of all covered deposits which are not-ready-for-payout (RFP) at the bank.</t>
  </si>
  <si>
    <t>FBA_holder_identification_type_of_natural_person</t>
  </si>
  <si>
    <t>FBA_holder_identification_number_of_natural_person</t>
  </si>
  <si>
    <t>6605020534712</t>
  </si>
  <si>
    <t>FBA_holder_names</t>
  </si>
  <si>
    <t>Names of FBA holder as reflected on the identification document. Please note that multiple names must be reported with spaces in between them.</t>
  </si>
  <si>
    <t>"Tebego"</t>
  </si>
  <si>
    <t>FBA_holder_surname</t>
  </si>
  <si>
    <t>Surname of FBA holder as reflected on the identification document.</t>
  </si>
  <si>
    <t>"N"</t>
  </si>
  <si>
    <t>FBA_holder_identification_type_of_institution</t>
  </si>
  <si>
    <t>FBA_holder_identification_number_of_institution</t>
  </si>
  <si>
    <t>The official identification number of the institution as per the identification document.</t>
  </si>
  <si>
    <t>1991/755345/99</t>
  </si>
  <si>
    <t>FBA_holder_name_of_institution</t>
  </si>
  <si>
    <t>Names of the FBA holder as reflected on the identification document.</t>
  </si>
  <si>
    <t>"Mila Attorneys"</t>
  </si>
  <si>
    <t>FBA_holder_identification_document_expiry_date</t>
  </si>
  <si>
    <t>The expiry date of the identification document of the FBA holder.</t>
  </si>
  <si>
    <t>FBA_holder_address_type</t>
  </si>
  <si>
    <t>The address type of the FBA holder, which can be a formal or informal address.
‘Formal address’ means a structured description of an address with a minimum of a street name, town or city, postal code and country as well as optional information about a building name, building number and street number.
‘Informal address’ means a free-form description of an address with optional street or landmark information but with a minimum of town or city, postal code and country.</t>
  </si>
  <si>
    <t>FBA_holder_address_line_1</t>
  </si>
  <si>
    <t>The address line 1 of the FBA holder address.</t>
  </si>
  <si>
    <t>FBA_holder_address_line_2</t>
  </si>
  <si>
    <t>The address line 2 of the FBA holder address.</t>
  </si>
  <si>
    <t>FBA_holder_address_line_3</t>
  </si>
  <si>
    <t>The address line 3 of the FBA holder address.</t>
  </si>
  <si>
    <t>FBA_holder_city</t>
  </si>
  <si>
    <t>The name of town or city of the FBA holder.</t>
  </si>
  <si>
    <t>FBA_holder_province</t>
  </si>
  <si>
    <t>The province of the FBA holder.</t>
  </si>
  <si>
    <t>FBA_holder_postal_code</t>
  </si>
  <si>
    <t>The postal code of the FBA holder.</t>
  </si>
  <si>
    <t>FBA_holder_email_address</t>
  </si>
  <si>
    <t>The email address of the FBA holder.</t>
  </si>
  <si>
    <t>FBA_holder_primary_phone_number</t>
  </si>
  <si>
    <t>The primary phone number of the FBA holder.
If the primary phone number starts with '0': the length of the primary phone number should be 'Minimum 10' &amp; 'Maximum 20' inclusive of the '0'.
If the primary phone number starts with '+': the length of the primary phone number should be 'Minimum 10' &amp; 'Maximum 20' including '+ Country Code'.</t>
  </si>
  <si>
    <t>FBA_holder_secondary_phone_number</t>
  </si>
  <si>
    <t>The secondary phone number of the FBA holder.
If the secondary phone number starts with '0':the length of the secondary phone number should be 'Minimum 10' &amp; 'Maximum 20' inclusive of the '0'.
If the secondary phone number starts with '+': the length of the secondary phone number should be 'Minimum 10' &amp; 'Maximum 20' including '+ Country Code'.</t>
  </si>
  <si>
    <t>FBA_holder_reliably_identified</t>
  </si>
  <si>
    <t>An indication that the identity of the FBA holder has been reliably verified in terms of the FIC Act.</t>
  </si>
  <si>
    <t>FBA_Holder_status_indicator</t>
  </si>
  <si>
    <t>FBA holder status indicator</t>
  </si>
  <si>
    <t>The RFP or NRP status indicator of the FBA holder.</t>
  </si>
  <si>
    <t>Reason_for_FBA_Holder_nrp_status</t>
  </si>
  <si>
    <t>Reason for FBA holder NRP status</t>
  </si>
  <si>
    <t>The reason for the FBA holder's NRP status.</t>
  </si>
  <si>
    <t>Other_reasons_for_FBA_Holder_nrp_status</t>
  </si>
  <si>
    <t>Other reasons for FBA holder NRP status</t>
  </si>
  <si>
    <t>The description of other reasons for the FBA holder's NRP status.</t>
  </si>
  <si>
    <t>"Beneficiary not identified"</t>
  </si>
  <si>
    <t>Type_of_representation</t>
  </si>
  <si>
    <t>Type of representation</t>
  </si>
  <si>
    <t>The classification of the representative of a depositor's account.</t>
  </si>
  <si>
    <t>SIG</t>
  </si>
  <si>
    <t>Representative_1_identification_type_of_natural_person</t>
  </si>
  <si>
    <t>Representative 1 identification type of natural person</t>
  </si>
  <si>
    <t>The type of identification document of a representative.</t>
  </si>
  <si>
    <t>Representative_1_identification_number_of_natural_person</t>
  </si>
  <si>
    <t>Representative 1 identification number of natural person</t>
  </si>
  <si>
    <t>The official identification number of a representative as per the identification document.</t>
  </si>
  <si>
    <t>6605020534089</t>
  </si>
  <si>
    <t>Representative_1_identification_document_expiry_date</t>
  </si>
  <si>
    <t>Representative 1 identification document expiry date</t>
  </si>
  <si>
    <t>The expiry date of the identification document of a representative.</t>
  </si>
  <si>
    <t>Representative_1_names</t>
  </si>
  <si>
    <t>Representative 1 names</t>
  </si>
  <si>
    <t>Names of representative according to the identification document. Please note that multiple names must be reported with spaces in between them.</t>
  </si>
  <si>
    <t>"Koketso"</t>
  </si>
  <si>
    <t>Representative_1_surname</t>
  </si>
  <si>
    <t>Representative 1 surname</t>
  </si>
  <si>
    <t>Surname of representative as reflected on the identification document.</t>
  </si>
  <si>
    <t>"Kunene"</t>
  </si>
  <si>
    <t>Representative_1_address_type</t>
  </si>
  <si>
    <t>Representative 1 address type</t>
  </si>
  <si>
    <t>The address type of the representative, which can be a formal or informal address.
‘Formal address’ means a structured description of an address with a minimum of a street name, town or city, postal code and country as well as optional information about a building name, building number and street number.
‘Informal address’ means a free-form description of an address with optional street or landmark information but with a minimum of town or city, postal code and country.</t>
  </si>
  <si>
    <t>INA</t>
  </si>
  <si>
    <t>Representative_1_address_line_1</t>
  </si>
  <si>
    <t>Representative 1 address line 1</t>
  </si>
  <si>
    <t>The address line 1 of the representative address.</t>
  </si>
  <si>
    <t>"137-18th Avenue"</t>
  </si>
  <si>
    <t>Representative_1_address_line_2</t>
  </si>
  <si>
    <t>Representative 1 address line 2</t>
  </si>
  <si>
    <t>The address line 2 of the representative address.</t>
  </si>
  <si>
    <t>"Slovo"</t>
  </si>
  <si>
    <t>Representative_1_address_line_3</t>
  </si>
  <si>
    <t>Representative 1 address line 3</t>
  </si>
  <si>
    <t>The address line 3 of the representative address.</t>
  </si>
  <si>
    <t>Representative_1_city</t>
  </si>
  <si>
    <t>Representative 1 city</t>
  </si>
  <si>
    <t>The name of town or city of the representative.</t>
  </si>
  <si>
    <t>"Johannesburg"</t>
  </si>
  <si>
    <t>Representative_1_province</t>
  </si>
  <si>
    <t>Representative 1 province</t>
  </si>
  <si>
    <t>The province of the representative.</t>
  </si>
  <si>
    <t>GTP</t>
  </si>
  <si>
    <t>Representative_1_postal_code</t>
  </si>
  <si>
    <t>Representative 1 postal code</t>
  </si>
  <si>
    <t>The postal code of the representative.</t>
  </si>
  <si>
    <t>Representative_1_email_address</t>
  </si>
  <si>
    <t>Representative 1 email address</t>
  </si>
  <si>
    <t>The email address of the representative.</t>
  </si>
  <si>
    <t>"sagoodies@gmail.com"</t>
  </si>
  <si>
    <t>Representative_1_primary_phone_number</t>
  </si>
  <si>
    <t>Representative 1 primary phone number</t>
  </si>
  <si>
    <t>The primary phone number of the representative.
If the primary phone number starts with '0': the length of the primary phone number should be 'Minimum 10' &amp; 'Maximum 20' inclusive of the '0'.
If the primary phone number starts with '+': the length of the primary phone number should be 'Minimum 10' &amp; 'Maximum 20' including '+ Country Code'.</t>
  </si>
  <si>
    <t>+123456789012</t>
  </si>
  <si>
    <t>Representative_1_secondary_phone_number</t>
  </si>
  <si>
    <t>Representative 1 secondary phone number</t>
  </si>
  <si>
    <t>The secondary phone number of the representative.
If the secondary phone number starts with '0':the length of the secondary phone number should be 'Minimum 10' &amp; 'Maximum 20' inclusive of the '0'.
If the secondary phone number starts with '+': the length of the secondary phone number should be 'Minimum 10' &amp; 'Maximum 20' including '+ Country Code'.</t>
  </si>
  <si>
    <t>Representative_1_representative_reliably_identified</t>
  </si>
  <si>
    <t>Representative 1 representative reliably identified</t>
  </si>
  <si>
    <t>An indication that the identity of the representative has been reliably verified in terms of the FIC Act.</t>
  </si>
  <si>
    <t>Representative_1_status_indicator</t>
  </si>
  <si>
    <t>Representative 1 status indicator</t>
  </si>
  <si>
    <t>The RFP or NRP status indicator of the representative.</t>
  </si>
  <si>
    <t>Reason_for_representative_1_nrp_status</t>
  </si>
  <si>
    <t>Reason for representative 1 NRP status</t>
  </si>
  <si>
    <t>The reason for the representative's NRP status.</t>
  </si>
  <si>
    <t>Other_reasons_for_representative_1_nrp_status</t>
  </si>
  <si>
    <t>Other reasons for representative 1 NRP status</t>
  </si>
  <si>
    <t>The description of other reasons for the representative's NRP status.</t>
  </si>
  <si>
    <t>"Documents not available"</t>
  </si>
  <si>
    <t>Representative_2_identification_type_of_natural_person</t>
  </si>
  <si>
    <t>Representative 2 identification type of natural person</t>
  </si>
  <si>
    <t>Representative_2_identification_number_of_natural_person</t>
  </si>
  <si>
    <t>Representative 2 identification number of natural person</t>
  </si>
  <si>
    <t>Representative_2_identification_document_expiry_date</t>
  </si>
  <si>
    <t>Representative 2 identification document expiry date</t>
  </si>
  <si>
    <t>Representative_2_names</t>
  </si>
  <si>
    <t>Representative 2 names</t>
  </si>
  <si>
    <t>Representative_2_surname</t>
  </si>
  <si>
    <t>Representative 2 surname</t>
  </si>
  <si>
    <t>Representative_2_address_type</t>
  </si>
  <si>
    <t>Representative 2 address type</t>
  </si>
  <si>
    <t>Representative_2_address_line_1</t>
  </si>
  <si>
    <t>Representative 2 address line 1</t>
  </si>
  <si>
    <t>Representative_2_address_line_2</t>
  </si>
  <si>
    <t>Representative 2 address line 2</t>
  </si>
  <si>
    <t>Representative_2_address_line_3</t>
  </si>
  <si>
    <t>Representative 2 address line 3</t>
  </si>
  <si>
    <t>Representative_2_city</t>
  </si>
  <si>
    <t>Representative 2 city</t>
  </si>
  <si>
    <t>Representative_2_province</t>
  </si>
  <si>
    <t>Representative 2 province</t>
  </si>
  <si>
    <t>Representative_2_postal_code</t>
  </si>
  <si>
    <t>Representative 2 postal code</t>
  </si>
  <si>
    <t>Representative_2_email_address</t>
  </si>
  <si>
    <t>Representative 2 email address</t>
  </si>
  <si>
    <t>Representative_2_primary_phone_number</t>
  </si>
  <si>
    <t>Representative 2 primary phone number</t>
  </si>
  <si>
    <t>Representative_2_secondary_phone_number</t>
  </si>
  <si>
    <t>Representative 2 secondary phone number</t>
  </si>
  <si>
    <t>Representative_2_representative_reliably_identified</t>
  </si>
  <si>
    <t>Representative 2 representative reliably identified</t>
  </si>
  <si>
    <t>Representative_2_status_indicator</t>
  </si>
  <si>
    <t>Representative 2 status indicator</t>
  </si>
  <si>
    <t>Reason_for_representative_2_nrp_status</t>
  </si>
  <si>
    <t>Reason for representative 2 NRP status</t>
  </si>
  <si>
    <t>Other_reasons_for_representative_2_nrp_status</t>
  </si>
  <si>
    <t>Other reasons for representative 2 NRP status</t>
  </si>
  <si>
    <t>Representative_3_identification_type_of_natural_person</t>
  </si>
  <si>
    <t>Representative 3 identification type of natural person</t>
  </si>
  <si>
    <t>Representative_3_identification_number_of_natural_person</t>
  </si>
  <si>
    <t>Representative 3 identification number of natural person</t>
  </si>
  <si>
    <t>Representative_3_identification_document_expiry_date</t>
  </si>
  <si>
    <t>Representative 3 identification document expiry date</t>
  </si>
  <si>
    <t>Representative_3_names</t>
  </si>
  <si>
    <t>Representative 3 names</t>
  </si>
  <si>
    <t>Representative_3_surname</t>
  </si>
  <si>
    <t>Representative 3 surname</t>
  </si>
  <si>
    <t>Representative_3_address_type</t>
  </si>
  <si>
    <t>Representative 3 address type</t>
  </si>
  <si>
    <t>Representative_3_address_line_1</t>
  </si>
  <si>
    <t>Representative 3 address line 1</t>
  </si>
  <si>
    <t>Representative_3_address_line_2</t>
  </si>
  <si>
    <t>Representative 3 address line 3</t>
  </si>
  <si>
    <t>Representative_3_address_line_3</t>
  </si>
  <si>
    <t>Representative_3_city</t>
  </si>
  <si>
    <t>Representative 3 city</t>
  </si>
  <si>
    <t>Representative_3_province</t>
  </si>
  <si>
    <t>Representative 3 province</t>
  </si>
  <si>
    <t>Representative_3_postal_code</t>
  </si>
  <si>
    <t>Representative 3 postal code</t>
  </si>
  <si>
    <t>Representative_3_email_address</t>
  </si>
  <si>
    <t>Representative 3 email address</t>
  </si>
  <si>
    <t>Representative_3_primary_phone_number</t>
  </si>
  <si>
    <t>Representative 3 primary phone number</t>
  </si>
  <si>
    <t>Representative_3_secondary_phone_number</t>
  </si>
  <si>
    <t>Representative 3 secondary phone number</t>
  </si>
  <si>
    <t>Representative_3_representative_reliably_identified</t>
  </si>
  <si>
    <t>Representative 3 representative reliably identified</t>
  </si>
  <si>
    <t>Representative_3_status_indicator</t>
  </si>
  <si>
    <t>Representative 3 status indicator</t>
  </si>
  <si>
    <t>Reason_for_representative_3_nrp_status</t>
  </si>
  <si>
    <t>Reason for representative 3 NRP status</t>
  </si>
  <si>
    <t>Other_reasons_for_representative_3_nrp_status</t>
  </si>
  <si>
    <t>Other reasons for representative 3 NRP status</t>
  </si>
  <si>
    <t>Representative_4_identification_type_of_natural_person</t>
  </si>
  <si>
    <t>Representative 4 identification type of natural person</t>
  </si>
  <si>
    <t>Representative_4_identification_number_of_natural_person</t>
  </si>
  <si>
    <t>Representative 4 identification number of natural person</t>
  </si>
  <si>
    <t>Representative_4_identification_document_expiry_date</t>
  </si>
  <si>
    <t>Representative 4 identification document expiry date</t>
  </si>
  <si>
    <t>Representative_4_names</t>
  </si>
  <si>
    <t>Representative 4 names</t>
  </si>
  <si>
    <t>Representative_4_surname</t>
  </si>
  <si>
    <t>Representative 4 surname</t>
  </si>
  <si>
    <t>Representative_4_address_type</t>
  </si>
  <si>
    <t>Representative 4 address type</t>
  </si>
  <si>
    <t>Representative_4_address_line_1</t>
  </si>
  <si>
    <t>Representative 4 address line 1</t>
  </si>
  <si>
    <t>Representative_4_address_line_2</t>
  </si>
  <si>
    <t>Representative 4 address line 4</t>
  </si>
  <si>
    <t>Representative_4_address_line_3</t>
  </si>
  <si>
    <t>Representative_4_city</t>
  </si>
  <si>
    <t>Representative 4 city</t>
  </si>
  <si>
    <t>Representative_4_province</t>
  </si>
  <si>
    <t>Representative 4 province</t>
  </si>
  <si>
    <t>Representative_4_postal_code</t>
  </si>
  <si>
    <t>Representative 4 postal code</t>
  </si>
  <si>
    <t>Representative_4_email_address</t>
  </si>
  <si>
    <t>Representative 4 email address</t>
  </si>
  <si>
    <t>Representative_4_primary_phone_number</t>
  </si>
  <si>
    <t>Representative 4 primary phone number</t>
  </si>
  <si>
    <t>Representative_4_secondary_phone_number</t>
  </si>
  <si>
    <t>Representative 4 secondary phone number</t>
  </si>
  <si>
    <t>Representative_4_representative_reliably_identified</t>
  </si>
  <si>
    <t>Representative 4 representative reliably identified</t>
  </si>
  <si>
    <t>Representative_4_status_indicator</t>
  </si>
  <si>
    <t>Representative 4 status indicator</t>
  </si>
  <si>
    <t>Reason_for_representative_4_nrp_status</t>
  </si>
  <si>
    <t>Reason for representative 4 NRP status</t>
  </si>
  <si>
    <t>Other_reasons_for_representative_4_nrp_status</t>
  </si>
  <si>
    <t>Other reasons for representative 4 NRP status</t>
  </si>
  <si>
    <t>"Document not available"</t>
  </si>
  <si>
    <t>Representative_5_identification_type_of_natural_person</t>
  </si>
  <si>
    <t>Representative 5 identification type of natural person</t>
  </si>
  <si>
    <t>Representative_5_identification_number_of_natural_person</t>
  </si>
  <si>
    <t>Representative 5 identification number of natural person</t>
  </si>
  <si>
    <t>Representative_5_identification_document_expiry_date</t>
  </si>
  <si>
    <t>Representative 5 identification document expiry date</t>
  </si>
  <si>
    <t>Representative_5_names</t>
  </si>
  <si>
    <t>Representative 5 names</t>
  </si>
  <si>
    <t>Representative_5_surname</t>
  </si>
  <si>
    <t>Representative 5 surname</t>
  </si>
  <si>
    <t>Representative_5_address_type</t>
  </si>
  <si>
    <t>Representative 5 address type</t>
  </si>
  <si>
    <t>Representative_5_address_line_1</t>
  </si>
  <si>
    <t>Representative 5 address line 1</t>
  </si>
  <si>
    <t>Representative_5_address_line_2</t>
  </si>
  <si>
    <t>Representative 5 address line 5</t>
  </si>
  <si>
    <t>Representative_5_address_line_3</t>
  </si>
  <si>
    <t>Representative_5_city</t>
  </si>
  <si>
    <t>Representative 5 city</t>
  </si>
  <si>
    <t>Representative_5_province</t>
  </si>
  <si>
    <t>Representative 5 province</t>
  </si>
  <si>
    <t>Representative_5_postal_code</t>
  </si>
  <si>
    <t>Representative 5 postal code</t>
  </si>
  <si>
    <t>Representative_5_email_address</t>
  </si>
  <si>
    <t>Representative 5 email address</t>
  </si>
  <si>
    <t>Representative_5_primary_phone_number</t>
  </si>
  <si>
    <t>Representative 5 primary phone number</t>
  </si>
  <si>
    <t>Representative_5_secondary_phone_number</t>
  </si>
  <si>
    <t>Representative 5 secondary phone number</t>
  </si>
  <si>
    <t>Representative_5_representative_reliably_identified</t>
  </si>
  <si>
    <t>Representative 5 representative reliably identified</t>
  </si>
  <si>
    <t>Representative_5_status_indicator</t>
  </si>
  <si>
    <t>Representative 5 status indicator</t>
  </si>
  <si>
    <t>Reason_for_representative_5_nrp_status</t>
  </si>
  <si>
    <t>Reason for representative 5 NRP status</t>
  </si>
  <si>
    <t>Other_reasons_for_representative_5_nrp_status</t>
  </si>
  <si>
    <t>Other reasons for representative 5 NRP status</t>
  </si>
  <si>
    <t>Type_Of_Entity</t>
  </si>
  <si>
    <t>Depositor_Classification</t>
  </si>
  <si>
    <t>Depositor_Reliably_identified</t>
  </si>
  <si>
    <r>
      <rPr>
        <b/>
        <sz val="12"/>
        <color rgb="FF4EA72E"/>
        <rFont val="Aptos Narrow"/>
        <family val="2"/>
        <scheme val="minor"/>
      </rPr>
      <t>Depositor</t>
    </r>
    <r>
      <rPr>
        <b/>
        <sz val="12"/>
        <color rgb="FF000000"/>
        <rFont val="Aptos Narrow"/>
        <family val="2"/>
        <scheme val="minor"/>
      </rPr>
      <t>_Status_Indicator</t>
    </r>
  </si>
  <si>
    <r>
      <rPr>
        <b/>
        <sz val="12"/>
        <color rgb="FF000000"/>
        <rFont val="Aptos Narrow"/>
        <family val="2"/>
        <scheme val="minor"/>
      </rPr>
      <t>Reason_for_</t>
    </r>
    <r>
      <rPr>
        <b/>
        <sz val="12"/>
        <color rgb="FF4EA72E"/>
        <rFont val="Aptos Narrow"/>
        <family val="2"/>
        <scheme val="minor"/>
      </rPr>
      <t>Depositor</t>
    </r>
    <r>
      <rPr>
        <b/>
        <sz val="12"/>
        <color rgb="FF000000"/>
        <rFont val="Aptos Narrow"/>
        <family val="2"/>
        <scheme val="minor"/>
      </rPr>
      <t>_NRP_status</t>
    </r>
  </si>
  <si>
    <r>
      <rPr>
        <b/>
        <sz val="12"/>
        <color rgb="FF000000"/>
        <rFont val="Aptos Narrow"/>
        <family val="2"/>
        <scheme val="minor"/>
      </rPr>
      <t>Description_of_reasons_for_</t>
    </r>
    <r>
      <rPr>
        <b/>
        <sz val="12"/>
        <color rgb="FF4EA72E"/>
        <rFont val="Aptos Narrow"/>
        <family val="2"/>
        <scheme val="minor"/>
      </rPr>
      <t>Depositor</t>
    </r>
    <r>
      <rPr>
        <b/>
        <sz val="12"/>
        <color rgb="FF000000"/>
        <rFont val="Aptos Narrow"/>
        <family val="2"/>
        <scheme val="minor"/>
      </rPr>
      <t>_NRP_status</t>
    </r>
  </si>
  <si>
    <t>Beneficiary_balance</t>
  </si>
  <si>
    <t>Representative 1 - Full_name</t>
  </si>
  <si>
    <t>Representative 1 - Nationality_of_natural_person</t>
  </si>
  <si>
    <t>Representative 1 - Identification_type_of_natural_person</t>
  </si>
  <si>
    <t>Representative 1 - Identification_number_of_natural_person</t>
  </si>
  <si>
    <t>Representative 1 - Identification_Expiry_date_of_natural_person</t>
  </si>
  <si>
    <t>Representative 1 - Contact_Address</t>
  </si>
  <si>
    <t>Representative 1 - Address 1</t>
  </si>
  <si>
    <t>Representative 1 - Address 2</t>
  </si>
  <si>
    <t>Representative 1 - Address 3</t>
  </si>
  <si>
    <t>Representative 1 - City</t>
  </si>
  <si>
    <t>Representative 1 - Province</t>
  </si>
  <si>
    <t>Representative 1 - Postal_code</t>
  </si>
  <si>
    <t>Representative 1 - Email_Address</t>
  </si>
  <si>
    <t>Representative 1 - Primary_phone_number</t>
  </si>
  <si>
    <t>Representative 1 - Secondary_phone_number</t>
  </si>
  <si>
    <t>Representative 1 - Representative_Reliably_identified</t>
  </si>
  <si>
    <t>Representative 2 - Full_name</t>
  </si>
  <si>
    <t>Representative 2 - Nationality_of_natural_person</t>
  </si>
  <si>
    <t>Representative 2 - Identification_type_of_natural_person</t>
  </si>
  <si>
    <t>Representative 2 - Identification_number_of_natural_person</t>
  </si>
  <si>
    <t>Representative 2 - Identification_Expiry_date_of_natural_person</t>
  </si>
  <si>
    <t>Representative 2 - Contact_Address</t>
  </si>
  <si>
    <t>Representative 2 - Address 1</t>
  </si>
  <si>
    <t>Representative 2 - Address 2</t>
  </si>
  <si>
    <t>Representative 2 - Address 3</t>
  </si>
  <si>
    <t>Representative 2 - City</t>
  </si>
  <si>
    <t>Representative 2 - Province</t>
  </si>
  <si>
    <t>Representative 2 - Postal_code</t>
  </si>
  <si>
    <t>Representative 2 - Email_Address</t>
  </si>
  <si>
    <t>Representative 2 - Primary_phone_number</t>
  </si>
  <si>
    <t>Representative 2 - Secondary_phone_number</t>
  </si>
  <si>
    <t>Representative 2 - Representative_Reliably_identified</t>
  </si>
  <si>
    <t>Representative 3 - Full_name</t>
  </si>
  <si>
    <t>Representative 3 - Nationality_of_natural_person</t>
  </si>
  <si>
    <t>Representative 3 - Identification_type_of_natural_person</t>
  </si>
  <si>
    <t>Representative 3 - Identification_number_of_natural_person</t>
  </si>
  <si>
    <t>Representative 3 - Identification_Expiry_date_of_natural_person</t>
  </si>
  <si>
    <t>Representative 3 - Contact_Address</t>
  </si>
  <si>
    <t>Representative 3 - Address 1</t>
  </si>
  <si>
    <t>Representative 3 - Address 2</t>
  </si>
  <si>
    <t>Representative 3 - Address 3</t>
  </si>
  <si>
    <t>Representative 3 - City</t>
  </si>
  <si>
    <t>Representative 3 - Province</t>
  </si>
  <si>
    <t>Representative 3 - Postal_code</t>
  </si>
  <si>
    <t>Representative 3 - Email_Address</t>
  </si>
  <si>
    <t>Representative 3 - Primary_phone_number</t>
  </si>
  <si>
    <t>Representative 3 - Secondary_phone_number</t>
  </si>
  <si>
    <t>Representative 3 - Representative_Reliably_identified</t>
  </si>
  <si>
    <t>Representative 4 - Full_name</t>
  </si>
  <si>
    <t>Representative 4 - Nationality_of_natural_person</t>
  </si>
  <si>
    <t>Representative 4 - Identification_type_of_natural_person</t>
  </si>
  <si>
    <t>Representative 4 - Identification_number_of_natural_person</t>
  </si>
  <si>
    <t>Representative 4 - Identification_Expiry_date_of_natural_person</t>
  </si>
  <si>
    <t>Representative 4 - Contact_Address</t>
  </si>
  <si>
    <t>Representative 4 - Address 1</t>
  </si>
  <si>
    <t>Representative 4 - Address 2</t>
  </si>
  <si>
    <t>Representative 4 - Address 3</t>
  </si>
  <si>
    <t>Representative 4 - City</t>
  </si>
  <si>
    <t>Representative 4 - Province</t>
  </si>
  <si>
    <t>Representative 4 - Postal_code</t>
  </si>
  <si>
    <t>Representative 4 - Email_Address</t>
  </si>
  <si>
    <t>Representative 4 - Primary_phone_number</t>
  </si>
  <si>
    <t>Representative 4 - Secondary_phone_number</t>
  </si>
  <si>
    <t>Representative 4 - Representative_Reliably_identified</t>
  </si>
  <si>
    <t>Representative 5 - Full_name</t>
  </si>
  <si>
    <t>Representative 5 - Nationality_of_natural_person</t>
  </si>
  <si>
    <t>Representative 5 - Identification_type_of_natural_person</t>
  </si>
  <si>
    <t>Representative 5 - Identification_number_of_natural_person</t>
  </si>
  <si>
    <t>Representative 5 - Identification_Expiry_date_of_natural_person</t>
  </si>
  <si>
    <t>Representative 5 - Contact_Address</t>
  </si>
  <si>
    <t>Representative 5 - Address 1</t>
  </si>
  <si>
    <t>Representative 5 - Address 2</t>
  </si>
  <si>
    <t>Representative 5 - Address 3</t>
  </si>
  <si>
    <t>Representative 5 - City</t>
  </si>
  <si>
    <t>Representative 5 - Province</t>
  </si>
  <si>
    <t>Representative 5 - Postal_code</t>
  </si>
  <si>
    <t>Representative 5 - Email_Address</t>
  </si>
  <si>
    <t>Representative 5 - Primary_phone_number</t>
  </si>
  <si>
    <t>Representative 5 - Secondary_phone_number</t>
  </si>
  <si>
    <t>Representative 5 - Representative_Reliably_identified</t>
  </si>
  <si>
    <t>Qualifying balance - RFP</t>
  </si>
  <si>
    <t>Qualifying balance - NRP</t>
  </si>
  <si>
    <t>XDS Attorneys</t>
  </si>
  <si>
    <t>ase</t>
  </si>
  <si>
    <t>leratof@xdsattorneys.co.za</t>
  </si>
  <si>
    <t>SA Accountants</t>
  </si>
  <si>
    <t>Private Non-financial institutions</t>
  </si>
  <si>
    <t>1999/372622/111</t>
  </si>
  <si>
    <t>T white</t>
  </si>
  <si>
    <t>M brown</t>
  </si>
  <si>
    <t>A jack</t>
  </si>
  <si>
    <t>Savings CFI</t>
  </si>
  <si>
    <t>Co-operative financial institution</t>
  </si>
  <si>
    <t>2003/19990/48</t>
  </si>
  <si>
    <t>672 Union Lane</t>
  </si>
  <si>
    <t>Eshowe</t>
  </si>
  <si>
    <t>finance@savingscfi.co.za</t>
  </si>
  <si>
    <t>IBA</t>
  </si>
  <si>
    <t>Moses John</t>
  </si>
  <si>
    <t>14 Globe Terrace</t>
  </si>
  <si>
    <t>Richards Bay</t>
  </si>
  <si>
    <t>rthnco47@gmail.com</t>
  </si>
  <si>
    <t>Elizabeth Shaw</t>
  </si>
  <si>
    <t>67 Impala Drive</t>
  </si>
  <si>
    <t>Durban</t>
  </si>
  <si>
    <t>arlerfws6trdgfgj@gmail.com</t>
  </si>
  <si>
    <t>Tau Stokvel</t>
  </si>
  <si>
    <t>Informal beneficiary account</t>
  </si>
  <si>
    <t>2012/137437/47</t>
  </si>
  <si>
    <t>550 Uitsig St</t>
  </si>
  <si>
    <t>Addo</t>
  </si>
  <si>
    <t>stokvel.tau@gmail.com</t>
  </si>
  <si>
    <t>Becky Smith</t>
  </si>
  <si>
    <t>26 Razena Place</t>
  </si>
  <si>
    <t>Johannesburg</t>
  </si>
  <si>
    <t>kjshewf@gmail.com</t>
  </si>
  <si>
    <t>Tumi Zulu</t>
  </si>
  <si>
    <t>78 Winkel Straat</t>
  </si>
  <si>
    <t>Bloemfontein</t>
  </si>
  <si>
    <t>hsjfkrt@gmail.com</t>
  </si>
  <si>
    <t>Sithembile Stokvel</t>
  </si>
  <si>
    <t>2013/992418/84</t>
  </si>
  <si>
    <t>2345 Donkerhoek St</t>
  </si>
  <si>
    <t>Kimberley</t>
  </si>
  <si>
    <t>Northern Cape</t>
  </si>
  <si>
    <t>NC34@gmail.com</t>
  </si>
  <si>
    <t>Signatories of an IBA not elected</t>
  </si>
  <si>
    <t>Sr. No.</t>
  </si>
  <si>
    <t>Business Rule</t>
  </si>
  <si>
    <t>Mandatory</t>
  </si>
  <si>
    <t>Rule classification</t>
  </si>
  <si>
    <t>- No duplicate 'Rec_id' to be reported; this is a unique sequential number
- Summary records must be reported with record ID value S01</t>
  </si>
  <si>
    <t>Must have</t>
  </si>
  <si>
    <t>- 'Record_Type' must be reported for all 'Rec_id'</t>
  </si>
  <si>
    <t>- CODI assigned alphanumeric code starting with CODI followed by 5 digits
- Should be the same 'Member_bank_code' value for all 'Rec_id'</t>
  </si>
  <si>
    <t>- CODI assigned alphanumeric code starting with R followed by 3 digits for quarterly data submission, for ad hoc data submission and submission by a bank in resolution.
 - Should be the same 'Data_submission_code' for all 'Rec_id'</t>
  </si>
  <si>
    <t>- Should be the same 'Reporting_date' value for all 'Rec_id'</t>
  </si>
  <si>
    <t>- The 'Classification_of_depositor' must be reported for all records except for 'Rec_id' (S01)</t>
  </si>
  <si>
    <t>- The 'Type_of_depositor' must be reported for all records except for 'Rec_id' (S01)</t>
  </si>
  <si>
    <t>- For every depositor record, either 'Identification_type_of_natural_person' or 'Identification_type_of_institution' must be reported.
- The 'Identification_type_of_natural_person' must be reported for all records except for 'Rec_id' (S01) and where 'Identification_type_of_institution' is not reported.</t>
  </si>
  <si>
    <t>Must have
Must have</t>
  </si>
  <si>
    <t>- 'If 'Identification_type_of_natural_person' is reported, then 'Identification_number_of_natural_person' must be reported.
- The 'Identification_number_of_natural_person' must be reported for all records except for 'Rec_id' (S01) and where 'Identification_type_of_institution' is not reported.</t>
  </si>
  <si>
    <t>- If 'Identification_type_of_natural_person' is reported, then 'Names' must be reported.
- The 'Names' must be reported for all records except for 'Rec_id' (S01) and where 'Identification_type_of_institution' is not reported.</t>
  </si>
  <si>
    <t>- If 'Names' is reported, then 'Surname' must be reported.
- The 'Surname' must be reported for all records except for 'Rec_id' (S01) and where 'Identification_type_of_institution' is not reported.</t>
  </si>
  <si>
    <t>- The 'Identification_type_of_institution' must be reported for all records except for 'Rec_id' (S01) and where 'Identification_type_of_natural_person' is not reported.
- If 'Identification_type_of_institution' is reported then 'Type_of_representation' must be reported, except where 'Identification_type_of_institution' is 'National ID (sole proprietorship)' or 'Passport number (sole proprietorship)'</t>
  </si>
  <si>
    <t>Must have
Should have</t>
  </si>
  <si>
    <t>- If 'Identification_type_of_institution' is reported, then 'Identification_number_of_institution' must be reported.
- 'The 'Identification_number_of_institution' must be reported for all records except for Rec_id (S01) and where 'Identification_type_of_natural_person' is not reported.</t>
  </si>
  <si>
    <t>- If 'Identification_type_of_institution' is reported, then 'Name_of_institution' must be reported.
- 'The 'Name_of_institution' must be reported for all records except for 'Rec_id' (S01) and where 'Identification_type_of_natural_person' is not reported.</t>
  </si>
  <si>
    <t xml:space="preserve">- 'If 'Identification_type_of_natural_person' or 'Identification_type_of_institution' is 'South African National ID', 'Company Registration Number', 'Trust Registration Number', 'Customer number for informal groups (stokvels, club, etc.)', or 'Partnerships', then 'Identification_document_expiry_date' should not be reported. </t>
  </si>
  <si>
    <t>If applicable</t>
  </si>
  <si>
    <t>Should have</t>
  </si>
  <si>
    <t>- 'Either a 'Formal Address' or an 'Informal address' must be reported for every 'Identification_number_of_natural_person' or 'Identification_number_of_institution' across all records except for 'Rec_id' (S01).</t>
  </si>
  <si>
    <t>- If 'Address_type' is reported, then 'Address_line_1' must be reported.</t>
  </si>
  <si>
    <t>- 'If 'Address_type' is reported, then 'City' must be reported.</t>
  </si>
  <si>
    <t>- If 'Address_type' is reported, then 'Province' must be reported.</t>
  </si>
  <si>
    <t>- If 'Address_type' is reported, then 'Postal_code' must be reported.</t>
  </si>
  <si>
    <t>- 'At least 'Primary_phone_number' or 'Representative_1_primary_phone_number' or 'Email_address' or 'Representative_1_email_address' must be reported for every 'Identification_number_of_natural_person' or 'Identification_number_of_institution'.</t>
  </si>
  <si>
    <t>- If 'Identification_number_of_natural_person' or 'Identification_number_of_institution' is reported, then 'Depositor_reliably_identified' must be reported except for 'Rec_id' (S01).</t>
  </si>
  <si>
    <t>- If 'Depositor_reliably_identified' is 'No', then 'Depositor_status_indicator' must be 'NRP'.
- If 'Depositor_status_indicator' is 'NRP', then 'Account_status_indicator' must also be 'NRP' for the same 'Identification_number_of_natural_person' or 'Identification_number_of_institution'.
- If 'Depositor_status_indicator' is 'NRP', then both 'Qualifying_deposit_balance-rfp' and 'Covered_balance_rfp' must be reported a 0.</t>
  </si>
  <si>
    <t>Must have
Must have
Must have</t>
  </si>
  <si>
    <t>- If 'Depositor_status_indicator' is 'NRP', then 'Reason_for_depositor_nrp_status' must be reported.</t>
  </si>
  <si>
    <t>- If 'Reason_for_depositor_nrp_status' includes 'Other reasons', then 'Other_reasons_for_depositor_nrp_status' must be reported.</t>
  </si>
  <si>
    <t>- Account_category' must be reported if 'Account_number' is reported.</t>
  </si>
  <si>
    <t>-  'Product_type' must be reported if 'Account_number' is reported.</t>
  </si>
  <si>
    <t>- If 'Product_type' is 'Other products', then 'Product_type_other' must be reported.</t>
  </si>
  <si>
    <t xml:space="preserve">-  'Product_name' must be reported if 'Product_type' is reported. </t>
  </si>
  <si>
    <t>- 'Account_number' must be reported if 'Identification_number_of_natural_person' or 'Identification_number_of_institution' is reported and where 'Record_type' is 'Account' 
- 'Account_number' must not be the same for different 'Identification_number_of_natural_person' or 'Identification_number_of_institution' except where 'Joint_account_flag' is 'YES' or where 'Account_category' is 'FBA'.</t>
  </si>
  <si>
    <t>- 'Account_status_indicator' must be reported if 'Account_number' is reported.
- If 'Account_status_indicator' is 'NRP', then 'Qualifying_deposit_balance_nrp' should be the sum of 'Qualifying_balance' of the NRP accounts.</t>
  </si>
  <si>
    <t>- If 'Account_status_indicator' is 'NRP', then 'Reason_for_account_nrp_status' must be reported.</t>
  </si>
  <si>
    <t>- If 'Reason_for_account_nrp_status' includes 'Other reasons', then 'Other_reasons_for_account_nrp_status' must be reported.</t>
  </si>
  <si>
    <t>- 'Joint_account_flag' must be reported where 'Account_number' is reported.</t>
  </si>
  <si>
    <t>- If 'Joint_account_flag' is 'YES', then 'Share_joint_account' must be reported.
- If 'Joint_account_flag' is 'YES' then 'Share_joint_account' ratio must total to 1 for each joint 'Account_number' except if any joint account holder is not a qualifying depositor.</t>
  </si>
  <si>
    <t>Mandatory
If applicable</t>
  </si>
  <si>
    <t>Must have
Should have</t>
  </si>
  <si>
    <t>- 'Pledged_account_flag' must be reported where 'Account_number' is reported.</t>
  </si>
  <si>
    <t>- 'Base_currency' must be reported where 'Account_number' is reported.</t>
  </si>
  <si>
    <t>- 'Base_currency_account_balance' must be reported where 'Account_number' is reported.
- The same 'Base_currency_account_balance' must be reported for the same joint account</t>
  </si>
  <si>
    <t>- 'Base_currency_exchange_rate_to_zar' must be reported where 'Base_currency' is not ZAR.</t>
  </si>
  <si>
    <t>- 'Account_balance_zar' must be reported where 'Account_number' is reported.
'- For every 'Account_number', the 'Account_balance_zar' cannot be less than 'Qualifying_balance' except where 'Account_balance_zar' is reported in negative.
- 'Account_balance_zar' must be a product of 'Base_currency_account_balance' and 'Base_currency_exchange_rate_to_zar'.</t>
  </si>
  <si>
    <t xml:space="preserve"> 'Account_pledged_balance_zar' must be reported if 'Pledged_account_flag' is 'Yes' for an 'Account_number'.
- 'Account_pledged_balance_zar' cannot be negative.
- 'Account_pledged_balance_zar' cannot be more than the 'Account_balance_zar'.</t>
  </si>
  <si>
    <t>Must have
'Must have
'Must have</t>
  </si>
  <si>
    <t>- 'Joint_account_share_balance_zar' must be reported if 'Joint_account_flag' is 'Yes' for an 'Account_number'.
- 'Joint_account_share_balance_zar' cannot be more than the 'Account_balance_zar'.
- 'The value of 'Joint_account_share_balance_zar' must be a product of 'Share_joint_account' and 'Account_balance_zar'. If the joint account is pledged, then the value of 'Joint_account_share_balance_zar' must be a product of 'Share_joint_account' and an unpledged value of 'Account_balance_zar'.</t>
  </si>
  <si>
    <t>- 'Beneficiary_balance_zar' must be reported for every 'Account_number' where 'Type_of_depositor' is 'Beneficiary'.
- 'Beneficiary_balance_zar' cannot be more than the 'Account_balance_zar'.
- If the sum of 'Beneficiary_balance_zar' for the FBA 'Account_number' is not equal to the FBA 'Account_balance_zar' then CODI will raise an exception, in which case the bank may be required to submit additional details of beneficiaries to CODI.</t>
  </si>
  <si>
    <t>mandatory
mandatory
If applicable</t>
  </si>
  <si>
    <t>Must have
'Must have
'Should have</t>
  </si>
  <si>
    <t>- 'Iba_pro_rata_calculation_ratio' must be reported when 'Account_category' is 'IBA' and IBA holder ('Identification_number_of_institution') holds multiple accounts ('Account_number') with different 'Signatories'.
- If the value of 'Iba_pro_rata_calculation_ratio' is reported, it must be a ratio between the account 'Qualifying_balance' over the 'Qualifying_deposit_balance' of the associated account holder when 'Account_category' is 'IBA'.
- The sum of 'Iba_pro_rata_calculation_ratio' of the same 'IBA holder ('Identification_number_of_institution')' must equal to 1
- If 'Iba_pro_rata_calculation_ratio' is reported where the 'Account_category' is 'IBA', then 'Qualifying_deposit_balance', 'Qualifying_deposit_balance_rfp', 'Qualifying_deposit_balance_nrp' 'Covered_balance', 'Covered_balance_rfp' and 'Covered_balance_nrp' must be reported.</t>
  </si>
  <si>
    <t>- 'Qualifying_balance' must be reported for all 'Record_type' reported as 'Account'
- 'Qualifying_balance' cannot be negative.
- 'Qualifying_balance' cannot be more than the 'Account_balance_zar'.</t>
  </si>
  <si>
    <t>- 'Qualifying_balance' must be reported for all 'Record_type' reported as 'Depositor'
- The sum of 'Qualifying_balance' must be equal to 'Qualifying_deposit_balance' for the same 'Identification_number_of_natural_person' or 'Identification_number_of_institution'.
- 'The sum of 'Qualifying_deposit_balance_rfp' and 'Qualifying_deposit_balance_nrp' must be equal to 'Qualifying_deposit_balance' for the same 'Identification_number_of_natural_person' or 'Identification_number_of_institution' except where 'Iba_pro_rata_calculation_ratio is reported', then the sum of 'Qualifying_balance' must be equal to the sum of 'Qualifying_deposit_balance' for the same 'Identification_number_of_natural_person' or 'Identification_number_of_institution'.
- 'Qualifying_deposit_balance' cannot be negative.
- Only one record of 'Qualifying_deposit_balance' must be reported for every 'Identification_number_of_natural_person' or 'Identification_number_of_institution except where 'Iba_pro_rata_calculation_ratio' is reported for the same 'Identification_number_of_natural_person' or 'Identification_number_of_institution'</t>
  </si>
  <si>
    <t>- 'Qualifying_deposit_balance_rfp' must be reported for all 'Record_type' reported as 'Depositor'
- 'Qualifying_deposit_balance_rfp' cannot be negative.
- Only one record of 'Qualifying_deposit_balance_rfp' must be reported for every 'Identification_number_of_natural_person' or 'Identification_number_of_institution except where 'Iba_pro_rata_calculation_ratio' is reported for the same 'Identification_number_of_natural_person' or 'Identification_number_of_institution'</t>
  </si>
  <si>
    <t>- 'Qualifying_deposit_balance_nrp' must be reported for all 'Record_type' reported as 'Depositor'
- 'Qualifying_deposit_balance_nrp' cannot be negative.
- Only one record of 'Qualifying_deposit_balance_nrp' must be reported for every 'Identification_number_of_natural_person' or 'Identification_number_of_institution except where 'Iba_pro_rata_calculation_ratio' is reported for the same 'Identification_number_of_natural_person' or 'Identification_number_of_institution'</t>
  </si>
  <si>
    <t>- 'Covered_balance' must be reported for all 'Record_type' reported as 'Depositor'
- 'The sum of 'Covered_balance_rfp' and 'Covered_balance_nrp' must be equal to 'Covered_balance' for the same 'Identification_number_of_natural_person' or 'Identification_number_of_institution'.
- 'Covered_balance' must not exceed R100 000 except where 'Account_category' is 'FBA' and 'Type_of_depositor' is 'Account holder'.
- Where the 'Account_category' is 'FBA' and the beneficiaries are unknown then the 'Account_balance_zar' must equal 'Qualifying_balance' and the 'Covered_balance', except where the account is pledged then the unpledged portion of 'Account_balance_zar' must equal 'Qualifying_balance' and the 'Covered_balance'.
- If 'Iba_pro_rata_calculation_ratio' is reported where the 'Account_category' is 'IBA', then the 'Covered_balance' must be a product of 'Iba_pro_rata_calculation_ratio' and the 'Qualifying_deposit_balance' of the associated 'Account_number'.
- 'Covered_balance' cannot be negative.
- Only one record of 'Covered_balance' must be reported for every 'Identification_number_of_natural_person' or 'Identification_number_of_institution except where 'Iba_pro_rata_calculation_ratio' is reported for the same 'Identification_number_of_natural_person' or 'Identification_number_of_institution'
- 'Covered_balance' cannot be more than the 'Qualifying_deposit_balance'.</t>
  </si>
  <si>
    <t>- 'Covered_balance_rfp' must be reported for all 'Record_type' reported as 'Depositor'
- 'Covered_balance_rfp' cannot be negative.
- Only one record of 'Covered_balance_rfp' must be reported for every 'Identification_number_of_natural_person' or 'Identification_number_of_institution except where 'Iba_pro_rata_calculation_ratio' is reported for the same 'Identification_number_of_natural_person' or 'Identification_number_of_institution'</t>
  </si>
  <si>
    <t>- 'Covered_balance_nrp' must be reported for all 'Record_type' reported as 'Depositor'
- 'Covered_balance_nrp' cannot be negative.
- Only one record of 'Covered_balance_nrp' must be reported for every 'Identification_number_of_natural_person' or 'Identification_number_of_institution except where 'Iba_pro_rata_calculation_ratio' is reported for the same 'Identification_number_of_natural_person' or 'Identification_number_of_institution'</t>
  </si>
  <si>
    <t>- 'Total_qualifying_deposits' must be reported for all 'Record_type' reported as 'Summary'
- 'Total_qualifying_deposits' cannot be negative.
- The sum of all 'Qualifying_deposit_balance' must be equal to 'Total_qualifying_deposits'
- Only one record of 'Total_qualifying_deposits' must be reported for 'Rec_Id' (S01).</t>
  </si>
  <si>
    <t>- 'Total_qualifying_deposits_rfp' must be reported for all 'Record_type' reported as 'Summary'
- 'Total_qualifying_deposits_rfp' cannot be negative.
- The sum of all 'Qualifying_deposit_balance_rfp' must be equal to 'Total_qualifying_deposits_rfp'
- Only one record of 'Total_qualifying_deposits_rfp' must be reported for 'Rec_Id' (S01).</t>
  </si>
  <si>
    <t>- 'Total_qualifying_deposits_nrp' must be reported for all 'Record_type' reported as 'Summary'
- 'Total_qualifying_deposits_nrp' cannot be negative.
- The sum of all 'Qualifying_deposit_balance_nrp' must be equal to 'Total_qualifying_deposits_nrp'
- Only one record of 'Total_qualifying_deposits_nrp' must be reported for 'Rec_Id' (S01).</t>
  </si>
  <si>
    <t>- 'Total_covered_deposits' must be reported for all 'Record_type' reported as 'Summary'
- 'Total_covered_deposits' cannot be negative.
- The sum of all 'Covered_balance' must be equal to 'Total_covered_deposits'
- Only one record of 'Total_covered_deposits' must be reported for 'Rec_Id' (S01).</t>
  </si>
  <si>
    <t>- 'Total_covered_deposits_rfp' must be reported for all 'Record_type' reported as 'Summary'
- 'Total_covered_deposits_rfp' cannot be negative.
- The sum of all 'Covered_balance_rfp' must be equal to 'Total_covered_deposits_rfp'
- Only one record of 'Total_covered_deposits_rfp' must be reported for 'Rec_Id' (S01).</t>
  </si>
  <si>
    <t>- 'Total_covered_deposits_nrp' must be reported for all 'Record_type' reported as 'Summary'
- 'Total_covered_deposits_nrp' cannot be negative.
- The sum of all 'Covered_balance_nrp' must be equal to 'Total_covered_deposits_nrp'
- Only one record of 'Total_covered_deposits_nrp' must be reported for 'Rec_Id' (S01).</t>
  </si>
  <si>
    <t>- If 'Account_category' is reported as 'FBA'  and 'Type_of_depositor' is 'Beneficiary' then either 'FBA_holder_identification_type_of_natural_person' or 'FBA_holder_identification_type_of_institution' must be reported</t>
  </si>
  <si>
    <t>- If 'FBA_holder_identification_type_of_natural_person' is reported then 'FBA_holder_identification_number_of_natural_person' must be reported</t>
  </si>
  <si>
    <t>- If 'FBA_holder_identification_number_of_natural_person' is reported then 'FBA_holder_names' must be reported.</t>
  </si>
  <si>
    <t>- If 'FBA_holder_names' is reported then 'FBA_holder_surname' must be reported.</t>
  </si>
  <si>
    <t>- If 'FBA_holder_identification_type_of_institution' is reported then 'FBA_holder_identification_number_of_institution' must be reported</t>
  </si>
  <si>
    <t>- If 'FBA_holder_identification_number_of_institution' is reported, then 'FBA_holder_name_of_institution' must be reported.</t>
  </si>
  <si>
    <t>- If 'FBA_holder_identification_type_of_natural_person' or 'FBA_holder_identification_type_of_institution' is reported as 'Passport number' or 'Asylum seeker number' then 'FBA_holder_identification_document_expiry_date' must be reported</t>
  </si>
  <si>
    <t>- If 'FBA_holder_identification_number_of_institution' or 'FBA_holder_identification_number_of_natural_person' is reported then 'FBA_holder_address_type' must be reported.
- Either a 'Formal Address' or an 'Informal address' must be reported for every 'FBA_holder_identification_number_of_institution' or 'FBA_holder_identification_number_of_natural_person'.</t>
  </si>
  <si>
    <t>- If 'FBA_holder_address_type' is reported then 'FBA_holder_address_line_1' must be reported.</t>
  </si>
  <si>
    <t>- If 'FBA_holder_address_line_1' is reported then 'FBA_holder_city' must be reported.</t>
  </si>
  <si>
    <t>- If 'FBA_holder_address_line_1' is reported then 'FBA_holder_province' must be reported.</t>
  </si>
  <si>
    <t>- If 'FBA_holder_address_line_1' is reported then 'FBA_holder_postal_code' must be reported.</t>
  </si>
  <si>
    <t>- If 'FBA_holder_identification_number_of_institution' or 'FBA_holder_identification_number_of_natural_person' is reported then either 'FBA_holder_email_address' or 'FBA_holder_primary_phone_number' must be reported.</t>
  </si>
  <si>
    <t>- If 'FBA_holder_identification_number_of_institution' or 'FBA_holder_identification_number_of_natural_person' is reported then 'FBA_holder_reliably_identified' must be reported.</t>
  </si>
  <si>
    <t>- If 'FBA_holder_reliably_identified' is 'No' then 'FBA_Holder_status_indicator' must be 'NRP'.
- If 'FBA_Holder_status_indicator' is 'NRP' then 'Account_status_indicator' for the FBA holder's account must also be 'NRP'.</t>
  </si>
  <si>
    <t>- If 'FBA_Holder_status_indicator' is 'NRP' then 'Reason_for_FBA_Holder_nrp_status' must be reported.</t>
  </si>
  <si>
    <t>- If 'Reason_for_FBA_Holder_nrp_status' includes 'Other reasons' then 'Other_reasons_for_FBA_Holder_nrp_status' must be reported.</t>
  </si>
  <si>
    <t>- 'Type_of_representation' must be reported if 'Account_category' is 'IBA'
- 'Type_of_representation' must be reported if 'Identification_type_of_institution' is 'TRN'.</t>
  </si>
  <si>
    <t>- If 'Type_of_representation' is reported then 'Representative_1_identification_type_of_natural_person' must be reported
- If ‘Reason_for_depositor_nrp_status’ or 'Reason_for_FBA_Holder_nrp_status' is reported as 'Depositor/FBA holder deceased' then 'Representative_1_identification_type_of_natural_person' must be reported.</t>
  </si>
  <si>
    <t>- If 'Representative_1_identification_type_of_natural_person' is reported then 'Representative_1_identification_number_of_natural_person' must be reported</t>
  </si>
  <si>
    <t>- If 'Representative_1_identification_type_of_natural_person' is 'South African National ID' then 'Representative_1_identification_document_expiry_date' should not be reported</t>
  </si>
  <si>
    <t>- If 'Representative_1_identification_number_of_natural_person' is reported then 'Representative_1_names' must be reported.</t>
  </si>
  <si>
    <t>- If 'Representative_1_names' is reported then 'Representative_1_surname' must be reported.</t>
  </si>
  <si>
    <t>- If 'Representative_1_identification_number_of_natural_person' is reported then 'Representative_1_address_type' must be reported.
Either a 'Formal Address' or an 'Informal address' must be reported for every 'Representative_1_identification_number_of_natural_person''</t>
  </si>
  <si>
    <t>- If 'Representative_1_address_type' is reported then 'Representative_1_address_line_1' must be reported.</t>
  </si>
  <si>
    <t>- If 'Representative_1_address_type' is reported then 'Representative_1_city' must be reported.</t>
  </si>
  <si>
    <t>- If 'Representative_1_address_type' is reported then 'Representative_1_province' must be reported.</t>
  </si>
  <si>
    <t>- If 'Representative_1_address_type' is reported then 'Representative_1_postal_code' must be reported.</t>
  </si>
  <si>
    <t>- If 'Representative_1_identification_number_of_natural_person' is reported then either 'Representative_1_email_address' or 'Representative_1_primary_phone_number' must be reported.</t>
  </si>
  <si>
    <t>- If 'Representative_1_identification_number_of_natural_person' is reported where 'Account_category' is 'IBA' or 'SIA' and where Type_of_representation' is 'Signatory' or 'Trustee' then 'Representative_1_representative_reliably_identified' must be reported.</t>
  </si>
  <si>
    <t xml:space="preserve">- If 'Representative_1_representative_reliably_identified' is 'No' then 'Representative_1_status_indicator' must be 'NRP'
- If 'Representative_1_status_indicator' is 'NRP' then 'Account_status_indicator' must also be 'NRP' for the same 'Representative_1_identification_number_of_natural_person'
</t>
  </si>
  <si>
    <t>- If 'Representative_1_status_indicator' is 'NRP' then 'Reason_for_representative_1_nrp_status' must be reported</t>
  </si>
  <si>
    <t>- If 'Reason_for_representative_1_nrp_status' includes 'Other reasons' then 'Other_reasons_for_representative_1_nrp_status' must be reported</t>
  </si>
  <si>
    <t>- 'If 'Representative_2_identification_type_of_natural_person' is reported then 'Representative_2_identification_number_of_natural_person' must be reported</t>
  </si>
  <si>
    <t>- If 'Representative_2_identification_type_of_natural_person' is 'South African National ID' then 'Representative_2_identification_document_expiry_date' should not be reported</t>
  </si>
  <si>
    <t>- If 'Representative_2_identification_number_of_natural_person' is reported then 'Representative_2_names' must be reported.</t>
  </si>
  <si>
    <t>- If 'Representative_2_names' is reported then 'Representative_2_surname' must be reported.</t>
  </si>
  <si>
    <t>- If 'Representative_2_identification_number_of_natural_person' is reported then 'Representative_2_address_type' must be reported.
- Either a 'Formal Address' or an 'Informal address' must be reported for every 'Representative_2_identification_number_of_natural_person'</t>
  </si>
  <si>
    <t>- If 'Representative_2_address_type' is reported then 'Representative_2_address_line_1' must be reported.</t>
  </si>
  <si>
    <t>- If 'Representative_2_address_type' is reported then 'Representative_2_city' must be reported.</t>
  </si>
  <si>
    <t>- If 'Representative_2_address_type' is reported then 'Representative_2_province' must be reported.</t>
  </si>
  <si>
    <t>- If 'Representative_2_address_type' is reported then 'Representative_2_postal_code' must be reported.</t>
  </si>
  <si>
    <t>- If 'Representative_2_identification_number_of_natural_person' is reported then either 'Representative_2_email_address' or 'Representative_2_primary_phone_number' must be reported.</t>
  </si>
  <si>
    <t>- If 'Representative_2_identification_number_of_natural_person' is reported where 'Account_category' is 'IBA' or 'SIA' and where Type_of_representation' is 'Signatory' or 'Trustee' then 'Representative_2_representative_reliably_identified' must be reported.</t>
  </si>
  <si>
    <t>- If 'Representative_2_representative_reliably_identified' is 'No' then 'Representative_2_status_indicator' must be 'NRP'
- If 'Representative_2_status_indicator' is 'NRP' then 'Account_status_indicator' must also be 'NRP' for the same 'Representative_2_identification_number_of_natural_person'</t>
  </si>
  <si>
    <t>- If 'Representative_2_status_indicator' is 'NRP' then 'Reason_for_representative_2_nrp_status' must be reported</t>
  </si>
  <si>
    <t>- If 'Reason_for_representative_2_nrp_status' includes 'Other reasons' then 'Other_reasons_for_representative_2_nrp_status' must be reported</t>
  </si>
  <si>
    <t>- 'If 'Representative_3_identification_type_of_natural_person' is reported then 'Representative_3_identification_number_of_natural_person' must be reported</t>
  </si>
  <si>
    <t>- If 'Representative_3_identification_type_of_natural_person' is 'South African National ID' then 'Representative_3_identification_document_expiry_date' should not be reported</t>
  </si>
  <si>
    <t>- If 'Representative_3_identification_number_of_natural_person' is reported then 'Representative_3_names' must be reported.</t>
  </si>
  <si>
    <t>- If 'Representative_3_names' is reported then 'Representative_3_surname' must be reported.</t>
  </si>
  <si>
    <t>- If 'Representative_3_identification_number_of_natural_person' is reported then 'Representative_3_address_type' must be reported.
- Either a 'Formal Address' or an 'Informal address' must be reported for every 'Representative_3_identification_number_of_natural_person'</t>
  </si>
  <si>
    <t>- If 'Representative_3_address_type' is reported then 'Representative_3_address_line_1' must be reported.</t>
  </si>
  <si>
    <t>- If 'Representative_3_address_type' is reported then 'Representative_3_city' must be reported.</t>
  </si>
  <si>
    <t>- If 'Representative_3_address_type' is reported then 'Representative_3_province' must be reported.</t>
  </si>
  <si>
    <t>- If 'Representative_3_address_type' is reported then 'Representative_3_postal_code' must be reported.</t>
  </si>
  <si>
    <t>- If 'Representative_3_identification_number_of_natural_person' is reported then either 'Representative_3_email_address' or 'Representative_3_primary_phone_number' must be reported.</t>
  </si>
  <si>
    <t>- If 'Representative_3_identification_number_of_natural_person' is reported where 'Account_category' is 'IBA' or 'SIA' and where Type_of_representation' is 'Signatory' or 'Trustee' then 'Representative_3_representative_reliably_identified' must be reported.</t>
  </si>
  <si>
    <t xml:space="preserve">- If 'Representative_3_representative_reliably_identified' is 'No' then 'Representative_3_status_indicator' must be 'NRP'
- If 'Representative_3_status_indicator' is 'NRP' then 'Account_status_indicator' must also be 'NRP' for the same 'Representative_3_identification_number_of_natural_person'
</t>
  </si>
  <si>
    <t>- If 'Representative_3_status_indicator' is 'NRP' then 'Reason_for_representative_3_nrp_status' must be reported</t>
  </si>
  <si>
    <t>- If 'Reason_for_representative_3_nrp_status' includes 'Other reasons' then 'Other_reasons_for_representative_3_nrp_status' must be reported</t>
  </si>
  <si>
    <t>- 'If 'Representative_4_identification_type_of_natural_person' is reported then 'Representative_4_identification_number_of_natural_person' must be reported</t>
  </si>
  <si>
    <t>- If 'Representative_4_identification_type_of_natural_person' is 'South African National ID' then 'Representative_4_identification_document_expiry_date' should not be reported</t>
  </si>
  <si>
    <t>- If 'Representative_4_identification_number_of_natural_person' is reported then 'Representative_4_names' must be reported.</t>
  </si>
  <si>
    <t>- If 'Representative_4_names' is reported then 'Representative_4_surname' must be reported.</t>
  </si>
  <si>
    <t>- If 'Representative_4_identification_number_of_natural_person' is reported then 'Representative_4_address_type' must be reported.
- Either a 'Formal Address' or an 'Informal address' must be reported for every 'Representative_4_identification_number_of_natural_person'</t>
  </si>
  <si>
    <t>- If 'Representative_4_address_type' is reported then 'Representative_4_address_line_1' must be reported.</t>
  </si>
  <si>
    <t>- If 'Representative_4_address_type' is reported then 'Representative_4_city' must be reported.</t>
  </si>
  <si>
    <t>- If 'Representative_4_address_type' is reported then 'Representative_4_province' must be reported.</t>
  </si>
  <si>
    <t>- If 'Representative_4_address_type' is reported then 'Representative_4_postal_code' must be reported.</t>
  </si>
  <si>
    <t>- If 'Representative_4_identification_number_of_natural_person' is reported then either 'Representative_4_email_address' or 'Representative_4_primary_phone_number' must be reported.</t>
  </si>
  <si>
    <t>- If 'Representative_4_identification_number_of_natural_person' is reported where 'Account_category' is 'IBA' or 'SIA' and where Type_of_representation' is 'Signatory' or 'Trustee' then 'Representative_4_representative_reliably_identified' must be reported.</t>
  </si>
  <si>
    <t xml:space="preserve">- If 'Representative_4_representative_reliably_identified' is 'No' then 'Representative_4_status_indicator' must be 'NRP'
- If 'Representative_4_status_indicator' is 'NRP' then 'Account_status_indicator' must also be 'NRP' for the same 'Representative_4_identification_number_of_natural_person'
</t>
  </si>
  <si>
    <t>- If 'Representative_4_status_indicator' is 'NRP' then 'Reason_for_representative_4_nrp_status' must be reported</t>
  </si>
  <si>
    <t>- If 'Reason_for_representative_4_nrp_status' includes 'Other reasons' then 'Other_reasons_for_representative_4_nrp_status' must be reported</t>
  </si>
  <si>
    <t>- 'If 'Representative_5_identification_type_of_natural_person' is reported then 'Representative_5_identification_number_of_natural_person' must be reported</t>
  </si>
  <si>
    <t>- If 'Representative_5_identification_type_of_natural_person' is 'South African National ID' then 'Representative_5_identification_document_expiry_date' should not be reported</t>
  </si>
  <si>
    <t>- If 'Representative_5_identification_number_of_natural_person' is reported then 'Representative_5_names' must be reported.</t>
  </si>
  <si>
    <t>- If 'Representative_5_names' is reported then 'Representative_5_surname' must be reported.</t>
  </si>
  <si>
    <t>- If 'Representative_5_identification_number_of_natural_person' is reported then 'Representative_5_address_type' must be reported.
- Either a 'Formal Address' or an 'Informal address' must be reported for every 'Representative_5_identification_number_of_natural_person'</t>
  </si>
  <si>
    <t>- If 'Representative_5_address_type' is reported then 'Representative_5_address_line_1' must be reported.</t>
  </si>
  <si>
    <t>- If 'Representative_5_address_type' is reported then 'Representative_5_city' must be reported.</t>
  </si>
  <si>
    <t>- If 'Representative_5_address_type' is reported then 'Representative_5_province' must be reported.</t>
  </si>
  <si>
    <t>- If 'Representative_5_address_type' is reported then 'Representative_5_postal_code' must be reported.</t>
  </si>
  <si>
    <t>- If 'Representative_5_identification_number_of_natural_person' is reported then either 'Representative_5_email_address' or 'Representative_5_primary_phone_number' must be reported.</t>
  </si>
  <si>
    <t>- If 'Representative_5_identification_number_of_natural_person' is reported where 'Account_category' is 'IBA' or 'SIA' and where Type_of_representation' is 'Signatory' or 'Trustee' then 'Representative_5_representative_reliably_identified' must be reported.</t>
  </si>
  <si>
    <t xml:space="preserve">- If 'Representative_5_representative_reliably_identified' is 'No' then 'Representative_5_status_indicator' must be 'NRP'
- If 'Representative_5_status_indicator' is 'NRP' then 'Account_status_indicator' must also be 'NRP' for the same 'Representative_5_identification_number_of_natural_person'
</t>
  </si>
  <si>
    <t>- If 'Representative_5_status_indicator' is 'NRP' then 'Reason_for_representative_5_nrp_status' must be reported</t>
  </si>
  <si>
    <t>- If 'Reason_for_representative_5_nrp_status' includes 'Other reasons' then 'Other_reasons_for_representative_5_nrp_status' must be reported</t>
  </si>
  <si>
    <t>SCENARIO DESCRIPTION</t>
  </si>
  <si>
    <t>SCV PRINCIPLES APPLIED TO THE SCENARIO</t>
  </si>
  <si>
    <t xml:space="preserve">Depositor with more than 1 qualifying simple accounts </t>
  </si>
  <si>
    <t>All the depositor's qualifying account balances are aggregated to form the qualifying deposit balance for the specific depositor.</t>
  </si>
  <si>
    <t>Account</t>
  </si>
  <si>
    <t>Household sector, Households</t>
  </si>
  <si>
    <t>South African National ID</t>
  </si>
  <si>
    <t>Koketso</t>
  </si>
  <si>
    <t>Kunene</t>
  </si>
  <si>
    <t>Simple account</t>
  </si>
  <si>
    <t>Legal dispute</t>
  </si>
  <si>
    <t>Other products</t>
  </si>
  <si>
    <t>Deposit accepted for flexible fixed term</t>
  </si>
  <si>
    <t>Flexible fixed Deposit</t>
  </si>
  <si>
    <t>Depositor</t>
  </si>
  <si>
    <t>Individual with &gt;1 simple accounts &amp; NRP depositor status</t>
  </si>
  <si>
    <t>Where the depositor status is NRP then all the depositor's accounts must be reported as NRP.</t>
  </si>
  <si>
    <t>Abigail</t>
  </si>
  <si>
    <t>Simbi</t>
  </si>
  <si>
    <t>41 High St</t>
  </si>
  <si>
    <t>AbigailSim@gmail.com</t>
  </si>
  <si>
    <t>0817541102</t>
  </si>
  <si>
    <t>Money laundering/Financial crime conviction, Legal right not established, Other reasons</t>
  </si>
  <si>
    <t>Incomplete legal documentation</t>
  </si>
  <si>
    <t>Depositor status NRP</t>
  </si>
  <si>
    <t>Transmission</t>
  </si>
  <si>
    <t xml:space="preserve">Depositor not verified as per FIC Act and depositor account is dormant
</t>
  </si>
  <si>
    <t>The depositor must be reported as Not reliably identified and as NRP, the depositor's account must be marked as NRP for the account status and the associated account balance must be reported as NRP.</t>
  </si>
  <si>
    <t>Anita</t>
  </si>
  <si>
    <t>Jakobs</t>
  </si>
  <si>
    <t>934 Cross Street</t>
  </si>
  <si>
    <t>Rustenburg</t>
  </si>
  <si>
    <t>Anitaj@gmail.com</t>
  </si>
  <si>
    <t>0419384756</t>
  </si>
  <si>
    <t>Depositor/FBA holder/Signatory not reliably identified</t>
  </si>
  <si>
    <t>7 DAY Notice deposit</t>
  </si>
  <si>
    <t>Dormant Account, Depositor status NRP</t>
  </si>
  <si>
    <t>Simple account with beneficiary share from FBA</t>
  </si>
  <si>
    <t>All the depositor's qualifying account balances and qualifying beneficiary balances are aggregated for a depositor.</t>
  </si>
  <si>
    <t>Peter</t>
  </si>
  <si>
    <t>Ndlela</t>
  </si>
  <si>
    <t>Plot 693</t>
  </si>
  <si>
    <t>Free State</t>
  </si>
  <si>
    <t>0832408572</t>
  </si>
  <si>
    <t>Formal beneficiary account</t>
  </si>
  <si>
    <t>Company registration number</t>
  </si>
  <si>
    <t>1991/782736/08</t>
  </si>
  <si>
    <t>Link Limited</t>
  </si>
  <si>
    <t>Plot 100</t>
  </si>
  <si>
    <t>info@link.com</t>
  </si>
  <si>
    <t>0832407930</t>
  </si>
  <si>
    <t>Account holder</t>
  </si>
  <si>
    <t>Simple accounts, negative amount &amp; Sole proprietorship</t>
  </si>
  <si>
    <t>Negative account balances must be reported as zero. All the depositor's qualifying balances in other accounts except the sole proprietorship account must be aggregated and reported with their qualifying deposit balance and covered balance.
The sole proprietorship account must be reported with its own qualifying deposit balance and covered balance.</t>
  </si>
  <si>
    <t>Paul</t>
  </si>
  <si>
    <t>Steyn</t>
  </si>
  <si>
    <t>Not-Ready-for-payout (NRP)</t>
  </si>
  <si>
    <t>Restrictive measures imposed by  local/international authorities</t>
  </si>
  <si>
    <t>Household sector, Unincorporated  enterprises within households</t>
  </si>
  <si>
    <t>South African National ID (sole proprietorship)</t>
  </si>
  <si>
    <t xml:space="preserve">Depositor with foreign qualifying simple accounts </t>
  </si>
  <si>
    <t>All the depositor's foreign qualifying account balances are converted using the close-of-business market exchange rates on the reporting date</t>
  </si>
  <si>
    <t>Palesa</t>
  </si>
  <si>
    <t>158 16th Avenue</t>
  </si>
  <si>
    <t>Alexandra</t>
  </si>
  <si>
    <t>palesa.k@gmail.com</t>
  </si>
  <si>
    <t>0610918957</t>
  </si>
  <si>
    <t>Ready-for-payout (RFP)</t>
  </si>
  <si>
    <t>EUR</t>
  </si>
  <si>
    <t>Simple accounts with joint account &amp; pledged account and account having more than 1 "NRP status reason"</t>
  </si>
  <si>
    <t>The depositor's account balance for the joint account must reflect the full account balance of the joint account. The depositor's qualifying balance for the joint account is the depositor's share in the joint account.
The depositor's qualifying deposit balance is an aggregate of the joint share and other qualifying balances.
The depositor's qualifying deposit balance is the unpledged account balance.</t>
  </si>
  <si>
    <t>Mark</t>
  </si>
  <si>
    <t>Mathebula</t>
  </si>
  <si>
    <t>0845764682</t>
  </si>
  <si>
    <t>Restrictive measures imposed by  local/international authorities, Legal dispute, Other reasons</t>
  </si>
  <si>
    <t>Account blocked</t>
  </si>
  <si>
    <t>Mary</t>
  </si>
  <si>
    <t>Joint Account with a deceased person</t>
  </si>
  <si>
    <t>Where one of the joint account holders is deceased, their depositor status will be NRP and the joint account status will be NRP. The estate of the deceased is not finalized and the beneficiaries of the estate are unknown.</t>
  </si>
  <si>
    <t>Niven</t>
  </si>
  <si>
    <t>Dadar</t>
  </si>
  <si>
    <t>83 Elton Road</t>
  </si>
  <si>
    <t>Stanger</t>
  </si>
  <si>
    <t>0618237467</t>
  </si>
  <si>
    <t>Depositor/FBA holder deceased</t>
  </si>
  <si>
    <t>Joint Account holder deceased</t>
  </si>
  <si>
    <t>Representative</t>
  </si>
  <si>
    <t>M01237345</t>
  </si>
  <si>
    <t>Di</t>
  </si>
  <si>
    <t>Silva</t>
  </si>
  <si>
    <t>1 West Street</t>
  </si>
  <si>
    <t>0118761456</t>
  </si>
  <si>
    <t>Bronwyn</t>
  </si>
  <si>
    <t>Reddy</t>
  </si>
  <si>
    <t>19 Tin Road</t>
  </si>
  <si>
    <t>0618184927</t>
  </si>
  <si>
    <t>Joint Account with 1 qualifying depositor</t>
  </si>
  <si>
    <t>Only the joint account share of the qualifying depositor is reported as qualifying balance.</t>
  </si>
  <si>
    <t xml:space="preserve">Sandy </t>
  </si>
  <si>
    <t>Chetty</t>
  </si>
  <si>
    <t>684 Jocabs Road</t>
  </si>
  <si>
    <t>White River</t>
  </si>
  <si>
    <t>0729384567</t>
  </si>
  <si>
    <t>14 Day Notice</t>
  </si>
  <si>
    <t>Simple account with 2 individuals in a partnership</t>
  </si>
  <si>
    <t>If 1 of the partners in the partnership is NRP then the partnership account becomes NRP.
The Partnership gets its own R100000 coverage.</t>
  </si>
  <si>
    <t>Jack</t>
  </si>
  <si>
    <t>Tall</t>
  </si>
  <si>
    <t>2093 Geneva St</t>
  </si>
  <si>
    <t>Pietermaritzburg</t>
  </si>
  <si>
    <t>Jack.Tall@gmail.com</t>
  </si>
  <si>
    <t>0845748375</t>
  </si>
  <si>
    <t>Partnerships</t>
  </si>
  <si>
    <t>PT123456787654</t>
  </si>
  <si>
    <t>Jack &amp; Jill Bakery</t>
  </si>
  <si>
    <t>555 Garden Street</t>
  </si>
  <si>
    <t>Jack&amp;JillBakery@gmail.com</t>
  </si>
  <si>
    <t>0847897777</t>
  </si>
  <si>
    <t>1 of the partners are NRP</t>
  </si>
  <si>
    <t>Jill</t>
  </si>
  <si>
    <t>Small</t>
  </si>
  <si>
    <t>2094 Hill St</t>
  </si>
  <si>
    <t>Jill.Small@gmail.com</t>
  </si>
  <si>
    <t>0847892846</t>
  </si>
  <si>
    <t>Legal right not established</t>
  </si>
  <si>
    <t>Unincorporated Joint Venture (Partnership)</t>
  </si>
  <si>
    <t>If the partnership is a business, it would be covered separately from the individuals' (who are the partners in the business) accounts. 
The Partnership gets its own R100000 coverage.</t>
  </si>
  <si>
    <t>PT123456789012</t>
  </si>
  <si>
    <t>Naidoo &amp; Moodley JV</t>
  </si>
  <si>
    <t>70 Sunset Boulevard</t>
  </si>
  <si>
    <t>Durban North</t>
  </si>
  <si>
    <t>0316548903</t>
  </si>
  <si>
    <t>M01237231</t>
  </si>
  <si>
    <t>John</t>
  </si>
  <si>
    <t>11 High Street</t>
  </si>
  <si>
    <t>0187612341</t>
  </si>
  <si>
    <t>Partnership’s account recorded as a joint account, 
One account holder is NRP</t>
  </si>
  <si>
    <t>The account would be treated as a joint account with two qualifying depositors as the account holders.
If 1 of the partners in the partnership is NRP then the partnership account becomes NRP.</t>
  </si>
  <si>
    <t>Deva</t>
  </si>
  <si>
    <t>89 Marble Arch</t>
  </si>
  <si>
    <t>Queenstown</t>
  </si>
  <si>
    <t>Eastern Cape</t>
  </si>
  <si>
    <t>0781235432</t>
  </si>
  <si>
    <t>Depositor status is NRP</t>
  </si>
  <si>
    <t>Kamlesh</t>
  </si>
  <si>
    <t>Nanda</t>
  </si>
  <si>
    <t>72 Risk Avenue</t>
  </si>
  <si>
    <t>0823035432</t>
  </si>
  <si>
    <t>Institutions must have a representative</t>
  </si>
  <si>
    <t>The details of the representatives for account holders that are Non-Natural Persons must be reported.</t>
  </si>
  <si>
    <t>Non-financial corporations, Private</t>
  </si>
  <si>
    <t>2007/898776/08</t>
  </si>
  <si>
    <t>RSP Security</t>
  </si>
  <si>
    <t>1276 Winnie Mandela</t>
  </si>
  <si>
    <t>Hazyview</t>
  </si>
  <si>
    <t>0729000043</t>
  </si>
  <si>
    <t>Current Account</t>
  </si>
  <si>
    <t>VB97286458</t>
  </si>
  <si>
    <t>M01237922</t>
  </si>
  <si>
    <t>Steve</t>
  </si>
  <si>
    <t>Maiden</t>
  </si>
  <si>
    <t>50 St James Street</t>
  </si>
  <si>
    <t>0187612091</t>
  </si>
  <si>
    <t>JV incorporated</t>
  </si>
  <si>
    <t xml:space="preserve">An incorporated JV is operating as a private non-financial business, the incorporated JV’s accounts in qualifying products will be protected by CODI up to the maximum coverage limit of R100 000.  </t>
  </si>
  <si>
    <t>2007/987689/07</t>
  </si>
  <si>
    <t>Max &amp; Williams JV</t>
  </si>
  <si>
    <t>55 Hightower St</t>
  </si>
  <si>
    <t>Florida</t>
  </si>
  <si>
    <t>0987654457</t>
  </si>
  <si>
    <t>M01232938</t>
  </si>
  <si>
    <t>Maddison</t>
  </si>
  <si>
    <t>21 Lower hill</t>
  </si>
  <si>
    <t>0187623901</t>
  </si>
  <si>
    <t>Club account reported as a simple account</t>
  </si>
  <si>
    <t>Club accounts must be reported as simple accounts in the name of the account holder and is covered up to a R100000</t>
  </si>
  <si>
    <t>Household sector, Non-profit institutions serving households</t>
  </si>
  <si>
    <t>Customer number for informal groups (stokvels)</t>
  </si>
  <si>
    <t>Swimming Club</t>
  </si>
  <si>
    <t>92 Dixen Road</t>
  </si>
  <si>
    <t>Ermelo</t>
  </si>
  <si>
    <t>0892765542</t>
  </si>
  <si>
    <t>Tax Free Savings</t>
  </si>
  <si>
    <t>M012323827</t>
  </si>
  <si>
    <t>Alis</t>
  </si>
  <si>
    <t>W</t>
  </si>
  <si>
    <t>27 Simple town Drive</t>
  </si>
  <si>
    <t>0187623151</t>
  </si>
  <si>
    <t>Trust with an NRP trustee</t>
  </si>
  <si>
    <t>If a trustee is NRP then the trust account will also be reported as NRP</t>
  </si>
  <si>
    <t>Trust Registration Number</t>
  </si>
  <si>
    <t>4578/1985</t>
  </si>
  <si>
    <t>KSP Trust</t>
  </si>
  <si>
    <t>567 Smith Street</t>
  </si>
  <si>
    <t>KLM Trust@hotmail.com</t>
  </si>
  <si>
    <t>0976547625</t>
  </si>
  <si>
    <t>Trust</t>
  </si>
  <si>
    <t>Trustee is NRP</t>
  </si>
  <si>
    <t>M00873002</t>
  </si>
  <si>
    <t>Sharmain</t>
  </si>
  <si>
    <t>Bright</t>
  </si>
  <si>
    <t>0837734021</t>
  </si>
  <si>
    <t>Trust with 2 qualifying products</t>
  </si>
  <si>
    <t>All the accounts belonging to the trust are aggregated and covered up to R100000.</t>
  </si>
  <si>
    <t>2334/2010</t>
  </si>
  <si>
    <t>ABC PROPERTIES TRUST</t>
  </si>
  <si>
    <t>131 Camper Drive</t>
  </si>
  <si>
    <t>Upington</t>
  </si>
  <si>
    <t>ABCProperties@hotmail.com</t>
  </si>
  <si>
    <t>0646977625</t>
  </si>
  <si>
    <t>M012322324</t>
  </si>
  <si>
    <t>Nelson</t>
  </si>
  <si>
    <t>Graham</t>
  </si>
  <si>
    <t>124 Downtown Avenue</t>
  </si>
  <si>
    <t>0118762134</t>
  </si>
  <si>
    <t>Family trust with qualifying products</t>
  </si>
  <si>
    <t>Trusts are covered up to a maximum of R100000.</t>
  </si>
  <si>
    <t>4356/2006</t>
  </si>
  <si>
    <t>MJ Family Trust</t>
  </si>
  <si>
    <t>99 Long Street</t>
  </si>
  <si>
    <t>MJFAMILY@hotmail.com</t>
  </si>
  <si>
    <t>M44137922</t>
  </si>
  <si>
    <t xml:space="preserve">Olefile </t>
  </si>
  <si>
    <t>Morabatho</t>
  </si>
  <si>
    <t>Formal</t>
  </si>
  <si>
    <t>29 Grow St, Zitapark</t>
  </si>
  <si>
    <t>Olafilwe@ live.co.za</t>
  </si>
  <si>
    <t xml:space="preserve">0812394456
</t>
  </si>
  <si>
    <t>Simple account with portion of account pledged</t>
  </si>
  <si>
    <t>The pledged portion of the account is removed and the balance reported as qualifying.</t>
  </si>
  <si>
    <t>0195160030276</t>
  </si>
  <si>
    <t>Brendon</t>
  </si>
  <si>
    <t>Munsamy</t>
  </si>
  <si>
    <t>39 Carnation Close</t>
  </si>
  <si>
    <t>0660957712</t>
  </si>
  <si>
    <t>Simple account with full account balance pledged</t>
  </si>
  <si>
    <t>There will not be any qualifying balance</t>
  </si>
  <si>
    <t>Octavia</t>
  </si>
  <si>
    <t>Reynolds</t>
  </si>
  <si>
    <t>29 Tamboree Avenue</t>
  </si>
  <si>
    <t>0782345875</t>
  </si>
  <si>
    <t>Deceased Individual with all unknown beneficiaries or some known beneficiaries, and the bank has classified the account holder’s accounts as a deceased estate (FBA with unknown beneficiaries)</t>
  </si>
  <si>
    <t>If a bank cannot identify the beneficiaries and their balances to the deceased estate’s accounts, the bank must report the accounts to CODI as an FBA in the name of the qualifying depositor, in which case the accounts’ full balance will be included in the bank’s SCV calculations to determine its total covered deposits and total qualifying deposits. Where the depositor is deceased, depositor status is NRP and all the depositor's accounts must be reported as NRP and representative(s) must be reported.</t>
  </si>
  <si>
    <t>Zodwa</t>
  </si>
  <si>
    <t>Davids</t>
  </si>
  <si>
    <t>29 Zambesi St</t>
  </si>
  <si>
    <t>Tzaneen</t>
  </si>
  <si>
    <t>0850</t>
  </si>
  <si>
    <t>0817574628</t>
  </si>
  <si>
    <t>Jimmy</t>
  </si>
  <si>
    <t>Reeves</t>
  </si>
  <si>
    <t>71 Aztec Drive</t>
  </si>
  <si>
    <t>0918763018</t>
  </si>
  <si>
    <t>FBA with all known &amp; qualifying beneficiaries</t>
  </si>
  <si>
    <t>If the beneficiaries of the FBA are known then the qualifying balances of each qualifying beneficiary is reported separately together with their other qualifying balances.</t>
  </si>
  <si>
    <t>T</t>
  </si>
  <si>
    <t>White</t>
  </si>
  <si>
    <t>0838576195</t>
  </si>
  <si>
    <t>Trust registration number</t>
  </si>
  <si>
    <t>2345/2010</t>
  </si>
  <si>
    <t>TDH Trust</t>
  </si>
  <si>
    <t>ttrust@gmail.com</t>
  </si>
  <si>
    <t>0833728195</t>
  </si>
  <si>
    <t>M</t>
  </si>
  <si>
    <t>Brown</t>
  </si>
  <si>
    <t>arlerfwsnco48@gmail.com</t>
  </si>
  <si>
    <t>0718576100</t>
  </si>
  <si>
    <t>A</t>
  </si>
  <si>
    <t>arlerfwsnco49@gmail.com</t>
  </si>
  <si>
    <t>0838827095</t>
  </si>
  <si>
    <t>FBA Account with 3 known beneficiaries but only 2 qualifying</t>
  </si>
  <si>
    <t>Where all beneficiaries are known, only the qualifying beneficiaries are reported.</t>
  </si>
  <si>
    <t>Tania</t>
  </si>
  <si>
    <t>Smith</t>
  </si>
  <si>
    <t>ar5RJKFBVA@gmail.com</t>
  </si>
  <si>
    <t>0820076195</t>
  </si>
  <si>
    <t>1981/734456/08</t>
  </si>
  <si>
    <t>John and Silva Attorneys</t>
  </si>
  <si>
    <t>Rosewook square</t>
  </si>
  <si>
    <t>enquiry@jsa.com</t>
  </si>
  <si>
    <t>0838577900</t>
  </si>
  <si>
    <t>1991/755360/07</t>
  </si>
  <si>
    <t>108 Himalaya Drive</t>
  </si>
  <si>
    <t>0321545677</t>
  </si>
  <si>
    <t>South African national ID</t>
  </si>
  <si>
    <t>Shaun</t>
  </si>
  <si>
    <t>Green</t>
  </si>
  <si>
    <t>1920 Columbia Avenue</t>
  </si>
  <si>
    <t>Germiston</t>
  </si>
  <si>
    <t>0117926700</t>
  </si>
  <si>
    <t>FBA Account with 2 qualifying beneficiaries but 1 deceased</t>
  </si>
  <si>
    <t xml:space="preserve">If the account holder is deceased before the reporting date and the bank has classified the account holder’s accounts as a deceased estate, the deceased depositor’s accounts must be reported to CODI as NRP accounts. </t>
  </si>
  <si>
    <t>Tebogo</t>
  </si>
  <si>
    <t>Ketlane</t>
  </si>
  <si>
    <t>83 Springwell Crescent</t>
  </si>
  <si>
    <t>Midrand</t>
  </si>
  <si>
    <t>artwell96@gmail.com</t>
  </si>
  <si>
    <t>0838509871</t>
  </si>
  <si>
    <t>32 day notice</t>
  </si>
  <si>
    <t>FBA beneficiary is deceased</t>
  </si>
  <si>
    <t>1981/763420/08</t>
  </si>
  <si>
    <t>Global Enterprises</t>
  </si>
  <si>
    <t>10 Top Hill</t>
  </si>
  <si>
    <t>info@globaltrust.com</t>
  </si>
  <si>
    <t>0838501783</t>
  </si>
  <si>
    <t>54 Downtown Avenue</t>
  </si>
  <si>
    <t>1981/734000/08</t>
  </si>
  <si>
    <t>PK Brothers</t>
  </si>
  <si>
    <t>216 Aliwal Street</t>
  </si>
  <si>
    <t>Mossel Bay</t>
  </si>
  <si>
    <t>Peekayfashion@telkomsa.co.za</t>
  </si>
  <si>
    <t>0214545677</t>
  </si>
  <si>
    <t>Somine</t>
  </si>
  <si>
    <t>Hunt</t>
  </si>
  <si>
    <t>6 Jacaranda Avenue</t>
  </si>
  <si>
    <t>0849926700</t>
  </si>
  <si>
    <t>Beneficiaries account status is reported  as NRP because the FBA holder is NRP</t>
  </si>
  <si>
    <t>The FBA account is reported as NRP and all the beneficiary shares must be reported as NRP.</t>
  </si>
  <si>
    <t>2019/372622/23</t>
  </si>
  <si>
    <t>Star Discounters</t>
  </si>
  <si>
    <t>5 Camel drive</t>
  </si>
  <si>
    <t>Stardiscount@hotmail.com</t>
  </si>
  <si>
    <t>0118463874</t>
  </si>
  <si>
    <t xml:space="preserve">Legal matters raised on Account holder </t>
  </si>
  <si>
    <t>1981/827364/08</t>
  </si>
  <si>
    <t>KLPA accountants</t>
  </si>
  <si>
    <t>101, 2nd floor, Business enclave</t>
  </si>
  <si>
    <t>contact@klpa.com</t>
  </si>
  <si>
    <t>0118413411</t>
  </si>
  <si>
    <t>Melanie</t>
  </si>
  <si>
    <t>Singh</t>
  </si>
  <si>
    <t>9 Santana Grove</t>
  </si>
  <si>
    <t>0782126663</t>
  </si>
  <si>
    <t>2019/373566/23</t>
  </si>
  <si>
    <t>Moon Discounters</t>
  </si>
  <si>
    <t>983 Houghton Road</t>
  </si>
  <si>
    <t>Moondiscount@hotmail.com</t>
  </si>
  <si>
    <t>0118422229</t>
  </si>
  <si>
    <t>Josh</t>
  </si>
  <si>
    <t>Grobin</t>
  </si>
  <si>
    <t>16 Zennith Drive</t>
  </si>
  <si>
    <t>Josh.Grobin@hotmail.com</t>
  </si>
  <si>
    <t>0118422221</t>
  </si>
  <si>
    <t>2019/387445/23</t>
  </si>
  <si>
    <t>Sun Discounters</t>
  </si>
  <si>
    <t>17 Ambassador</t>
  </si>
  <si>
    <t>Sundiscount@hotmail.com</t>
  </si>
  <si>
    <t>0118433331</t>
  </si>
  <si>
    <t>Kim</t>
  </si>
  <si>
    <t>Anderson</t>
  </si>
  <si>
    <t>99 Shepstone Street</t>
  </si>
  <si>
    <t>KimKardashin@gmail.com</t>
  </si>
  <si>
    <t>FBA with known beneficiaries but FICA onboarding incomplete</t>
  </si>
  <si>
    <t>The beneficiary is not reliably identified and will be reported as NRP. This will result in the account being NRP and reported as such.</t>
  </si>
  <si>
    <t>2019/123452/23</t>
  </si>
  <si>
    <t>Smythe Attorneys</t>
  </si>
  <si>
    <t>9 linking road</t>
  </si>
  <si>
    <t>St Lucia</t>
  </si>
  <si>
    <t>Smythe@attorneys.com</t>
  </si>
  <si>
    <t>0118124501</t>
  </si>
  <si>
    <t>Cheque</t>
  </si>
  <si>
    <t>FBA beneficiary not reliably identified</t>
  </si>
  <si>
    <t>1981/689120/13</t>
  </si>
  <si>
    <t>Nice Enterprises</t>
  </si>
  <si>
    <t>5 Aston road</t>
  </si>
  <si>
    <t>nicetrust@gmail.com</t>
  </si>
  <si>
    <t>0118158921</t>
  </si>
  <si>
    <t>M012322981</t>
  </si>
  <si>
    <t>Diana</t>
  </si>
  <si>
    <t>101 Top hill</t>
  </si>
  <si>
    <t>0118762378</t>
  </si>
  <si>
    <t>2019/234563/23</t>
  </si>
  <si>
    <t>Ready Estates</t>
  </si>
  <si>
    <t>111 Starling street</t>
  </si>
  <si>
    <t>0110987601</t>
  </si>
  <si>
    <t>2019/345674/23</t>
  </si>
  <si>
    <t>Big Feet Carriers</t>
  </si>
  <si>
    <t>27 Daydawn Close</t>
  </si>
  <si>
    <t>Kharwastan</t>
  </si>
  <si>
    <t>BigFeet@Carriers.com</t>
  </si>
  <si>
    <t>FBA beneficiaries not known</t>
  </si>
  <si>
    <t>Where the beneficiaries are unknown then the FBA balance is reported for the FBA account holder and coverage is not limited to R100000.</t>
  </si>
  <si>
    <t>Other financial corporations, Other financial intermediaries (OFI)</t>
  </si>
  <si>
    <t>1999/372622/07</t>
  </si>
  <si>
    <t>0187881120</t>
  </si>
  <si>
    <t>Beneficiaries not known</t>
  </si>
  <si>
    <t>M012322244</t>
  </si>
  <si>
    <t>Kumar</t>
  </si>
  <si>
    <t>76 Hill top</t>
  </si>
  <si>
    <t>0118763345</t>
  </si>
  <si>
    <t>The same FBA with unknown beneficiaries has another account</t>
  </si>
  <si>
    <t>Where the beneficiaries are unknown and the FBA has another account then the FBA balance is reported separately for each account and coverage is not limited to R100000.</t>
  </si>
  <si>
    <t>Fixed deposit</t>
  </si>
  <si>
    <t>CFI Reported as FBA
(CFI with known CFI members)</t>
  </si>
  <si>
    <t xml:space="preserve">If formal records of the beneficiaries and their associated balances in the account are maintained on a monthly basis, a CFI can be reported as an FBA and the bank must create SCV records for every beneficiary to the CFI. </t>
  </si>
  <si>
    <t>2007/898123/07</t>
  </si>
  <si>
    <t>Mary Gonzales &amp; Partners</t>
  </si>
  <si>
    <t>87 Almond Drive</t>
  </si>
  <si>
    <t>Phoenix</t>
  </si>
  <si>
    <t>0823392859</t>
  </si>
  <si>
    <t>7 Day Notice</t>
  </si>
  <si>
    <t>1981/987145/08</t>
  </si>
  <si>
    <t>Nato &amp; Kinley Limited</t>
  </si>
  <si>
    <t>1 city center</t>
  </si>
  <si>
    <t>contact@nkjv.com</t>
  </si>
  <si>
    <t>0823393467</t>
  </si>
  <si>
    <t>0109309840025</t>
  </si>
  <si>
    <t xml:space="preserve">Michael </t>
  </si>
  <si>
    <t>Knight</t>
  </si>
  <si>
    <t>1197 Knight Industries</t>
  </si>
  <si>
    <t>0127</t>
  </si>
  <si>
    <t>Michael@Knightindustries.co.za</t>
  </si>
  <si>
    <t>0205266789912</t>
  </si>
  <si>
    <t>Donavan</t>
  </si>
  <si>
    <t>Moodley</t>
  </si>
  <si>
    <t>32 Sanyo Place</t>
  </si>
  <si>
    <t>Amanzimtoti</t>
  </si>
  <si>
    <t>0780973022</t>
  </si>
  <si>
    <t>IBA Reported as FBA
(IBA with known IBA members)</t>
  </si>
  <si>
    <t xml:space="preserve">If formal records of the beneficiaries and their associated balances in the account are maintained on a monthly basis, a IBA can be reported as an FBA and the bank must create SCV records for every beneficiary to the IBA. </t>
  </si>
  <si>
    <t>0112292349986</t>
  </si>
  <si>
    <t>Rita</t>
  </si>
  <si>
    <t>87 Longbury Drive</t>
  </si>
  <si>
    <t>0724092859</t>
  </si>
  <si>
    <t>Customer number for informal groups (stokvels, club, etc.)</t>
  </si>
  <si>
    <t>LKP Stokvel</t>
  </si>
  <si>
    <t>77 Longbury Drive</t>
  </si>
  <si>
    <t>lkptrust@gmail.com</t>
  </si>
  <si>
    <t>0724096790</t>
  </si>
  <si>
    <t>0208206780012</t>
  </si>
  <si>
    <t>Dhevin</t>
  </si>
  <si>
    <t>Govender</t>
  </si>
  <si>
    <t>23 Southbury Drive</t>
  </si>
  <si>
    <t>0618973022</t>
  </si>
  <si>
    <t>0510286894561</t>
  </si>
  <si>
    <t>Sarika</t>
  </si>
  <si>
    <t>Sukdeo</t>
  </si>
  <si>
    <t>17 Eastbury Drive</t>
  </si>
  <si>
    <t>0829847506</t>
  </si>
  <si>
    <t>Deceased Individual with known beneficiaries (FBA) and the estate has not been finalized</t>
  </si>
  <si>
    <t>The FBA account is reported as NRP and all the beneficiary shares must be reported as NRP and representative(s) must be reported.</t>
  </si>
  <si>
    <t>Prakash</t>
  </si>
  <si>
    <t>11 Erika Avenue</t>
  </si>
  <si>
    <t>0118460019</t>
  </si>
  <si>
    <t>Robert</t>
  </si>
  <si>
    <t>10 Simon Street</t>
  </si>
  <si>
    <t>Keshav</t>
  </si>
  <si>
    <t>Naidoo</t>
  </si>
  <si>
    <t>911 Willian Nicol</t>
  </si>
  <si>
    <t>0118423495</t>
  </si>
  <si>
    <t>Siphe</t>
  </si>
  <si>
    <t>Ndu</t>
  </si>
  <si>
    <t>47 Constantia Avenue</t>
  </si>
  <si>
    <t>0118438710</t>
  </si>
  <si>
    <t>CFI with NRP depositor status</t>
  </si>
  <si>
    <t>CFI is a qualifying financial institution</t>
  </si>
  <si>
    <t>Other deposit taking institutions</t>
  </si>
  <si>
    <t>2003/199900/08</t>
  </si>
  <si>
    <t>0872408572</t>
  </si>
  <si>
    <t>1 of signatories not reliably identified</t>
  </si>
  <si>
    <t>Moses</t>
  </si>
  <si>
    <t>0732118572</t>
  </si>
  <si>
    <t>Elizabeth</t>
  </si>
  <si>
    <t>Shaw</t>
  </si>
  <si>
    <t>0872486839</t>
  </si>
  <si>
    <t>IBA with more than 1 account is only covered for R100K</t>
  </si>
  <si>
    <t xml:space="preserve">All the IBAs qualifying account balances are aggregated  to form the qualifying deposit balance for the IBA and is covered up to R100000.
</t>
  </si>
  <si>
    <t>0702408572</t>
  </si>
  <si>
    <t>Becky</t>
  </si>
  <si>
    <t>0828718572</t>
  </si>
  <si>
    <t>Tumi</t>
  </si>
  <si>
    <t>Zulu</t>
  </si>
  <si>
    <t>0727478572</t>
  </si>
  <si>
    <t>IBA where signatories are not reliably identified</t>
  </si>
  <si>
    <t>The signatory of the IBA becomes NRP and the IBA account becomes NRP.</t>
  </si>
  <si>
    <t>0727454383</t>
  </si>
  <si>
    <t>Signatories not reliably identified</t>
  </si>
  <si>
    <t>Max</t>
  </si>
  <si>
    <t>Ndluvo</t>
  </si>
  <si>
    <t>Danny</t>
  </si>
  <si>
    <t>RFP IBA with NRP signatory</t>
  </si>
  <si>
    <t>Where a signatory of an IBA is NRP, the IBA account becomes NRP.</t>
  </si>
  <si>
    <t>Eastside Stokvel</t>
  </si>
  <si>
    <t>789 Moses Mabida</t>
  </si>
  <si>
    <t>East London</t>
  </si>
  <si>
    <t>0729376229</t>
  </si>
  <si>
    <t>YU8376542</t>
  </si>
  <si>
    <t>Signatory is NRP</t>
  </si>
  <si>
    <t>Shoe</t>
  </si>
  <si>
    <t>2170 Mabelongwe Drive</t>
  </si>
  <si>
    <t>0918761209</t>
  </si>
  <si>
    <t>IBA with more than 1 account that has different signatories</t>
  </si>
  <si>
    <t>Where the signatories on an IBAs accounts differ, the covered balance for each account will be a pro-rata percentage of the qualifying balances.</t>
  </si>
  <si>
    <t>Helping Hands Stokvel</t>
  </si>
  <si>
    <t>550 Upper side St</t>
  </si>
  <si>
    <t>Palmridge</t>
  </si>
  <si>
    <t>0762985720</t>
  </si>
  <si>
    <t>0821857200</t>
  </si>
  <si>
    <t>0727563245</t>
  </si>
  <si>
    <t xml:space="preserve">Joanna </t>
  </si>
  <si>
    <t>Hope</t>
  </si>
  <si>
    <t>32 Harley Street</t>
  </si>
  <si>
    <t>0846285720</t>
  </si>
  <si>
    <t>Katrina</t>
  </si>
  <si>
    <t>Lato</t>
  </si>
  <si>
    <t>72 Grove End</t>
  </si>
  <si>
    <t>Umhlanga</t>
  </si>
  <si>
    <t>Summary records</t>
  </si>
  <si>
    <t>These record the total qualifying deposits and total covered deposits for the member bank.</t>
  </si>
  <si>
    <t>S01</t>
  </si>
  <si>
    <t>Summary</t>
  </si>
  <si>
    <t>Yes_no_flag</t>
  </si>
  <si>
    <t>Status_indicator</t>
  </si>
  <si>
    <t>Code</t>
  </si>
  <si>
    <t>Label</t>
  </si>
  <si>
    <t>AED</t>
  </si>
  <si>
    <t>United Arab Emirates dirham</t>
  </si>
  <si>
    <t>RFP</t>
  </si>
  <si>
    <t>LED</t>
  </si>
  <si>
    <t>PPN</t>
  </si>
  <si>
    <t>Passport number (sole proprietorship)</t>
  </si>
  <si>
    <t>DFS</t>
  </si>
  <si>
    <t>Depositor/FBA holder/signatory not reliably identified</t>
  </si>
  <si>
    <t>REP</t>
  </si>
  <si>
    <t>HHH</t>
  </si>
  <si>
    <t>ECP</t>
  </si>
  <si>
    <t>R005</t>
  </si>
  <si>
    <t>Total qualifying and total covered deposits</t>
  </si>
  <si>
    <t>AFN</t>
  </si>
  <si>
    <t>Afghan afghani</t>
  </si>
  <si>
    <t>RLI</t>
  </si>
  <si>
    <t>Restrictive measures imposed by  local/international authorities</t>
  </si>
  <si>
    <t>BEN</t>
  </si>
  <si>
    <t>Passport number</t>
  </si>
  <si>
    <t>LRN</t>
  </si>
  <si>
    <t>HUE</t>
  </si>
  <si>
    <t>FSP</t>
  </si>
  <si>
    <t>TSM</t>
  </si>
  <si>
    <t>Quarterly - SCV Calculations</t>
  </si>
  <si>
    <t>DEP</t>
  </si>
  <si>
    <t>ALL</t>
  </si>
  <si>
    <t>Albanian lek</t>
  </si>
  <si>
    <t>PLA</t>
  </si>
  <si>
    <t>ASN</t>
  </si>
  <si>
    <t>TRN</t>
  </si>
  <si>
    <t>RLA</t>
  </si>
  <si>
    <t>Restrictive measures imposed by local/international authorities</t>
  </si>
  <si>
    <t>TRS</t>
  </si>
  <si>
    <t>HNI</t>
  </si>
  <si>
    <t>TER</t>
  </si>
  <si>
    <t>R007</t>
  </si>
  <si>
    <t>Adhoc - SCV Calculations</t>
  </si>
  <si>
    <t>SUM</t>
  </si>
  <si>
    <t>AMD</t>
  </si>
  <si>
    <t>Armenian dram</t>
  </si>
  <si>
    <t>National ID (sole proprietorship)</t>
  </si>
  <si>
    <t>MLC</t>
  </si>
  <si>
    <t>Money laundering/financial crime conviction</t>
  </si>
  <si>
    <t>KZN</t>
  </si>
  <si>
    <t>NTC</t>
  </si>
  <si>
    <t>R008</t>
  </si>
  <si>
    <t>Submission by bank in resolution </t>
  </si>
  <si>
    <t>ANG</t>
  </si>
  <si>
    <t>Netherlands Antillean guilder</t>
  </si>
  <si>
    <t>CIG</t>
  </si>
  <si>
    <t>DFD</t>
  </si>
  <si>
    <t>NPU</t>
  </si>
  <si>
    <t>Non-financial corporations, Public</t>
  </si>
  <si>
    <t>LPP</t>
  </si>
  <si>
    <t>SAV</t>
  </si>
  <si>
    <t>AOA</t>
  </si>
  <si>
    <t>Angolan kwanza</t>
  </si>
  <si>
    <t>PRT</t>
  </si>
  <si>
    <t>GNG</t>
  </si>
  <si>
    <t>General Government, National government</t>
  </si>
  <si>
    <t>MPP</t>
  </si>
  <si>
    <t>ARS</t>
  </si>
  <si>
    <t>Argentine peso</t>
  </si>
  <si>
    <t>GEI</t>
  </si>
  <si>
    <t>General Government, Extra-budgetary institutions</t>
  </si>
  <si>
    <t>NCP</t>
  </si>
  <si>
    <t>OTP</t>
  </si>
  <si>
    <t>AUD</t>
  </si>
  <si>
    <t>Australian dollar</t>
  </si>
  <si>
    <t>GPG</t>
  </si>
  <si>
    <t>General Government, Provincial government</t>
  </si>
  <si>
    <t>AWG</t>
  </si>
  <si>
    <t>Aruban florin</t>
  </si>
  <si>
    <t>GSF</t>
  </si>
  <si>
    <t>General Government, Social Security funds</t>
  </si>
  <si>
    <t>WCP</t>
  </si>
  <si>
    <t>AZN</t>
  </si>
  <si>
    <t>Azerbaijani manat</t>
  </si>
  <si>
    <t>GLG</t>
  </si>
  <si>
    <t>General Government, Local Government</t>
  </si>
  <si>
    <t>OSA</t>
  </si>
  <si>
    <t>Outside of South Africa</t>
  </si>
  <si>
    <t>BAM</t>
  </si>
  <si>
    <t>Bosnia and Herzegovina convertible mark</t>
  </si>
  <si>
    <t>NRF</t>
  </si>
  <si>
    <t>Non-resident sector, Non-resident non-financial sector</t>
  </si>
  <si>
    <t>BBD</t>
  </si>
  <si>
    <t>Barbados dollar</t>
  </si>
  <si>
    <t>NFI</t>
  </si>
  <si>
    <t>Non-resident sector, Non-resident non-bank financial institutions</t>
  </si>
  <si>
    <t>BDT</t>
  </si>
  <si>
    <t>Bangladeshi taka</t>
  </si>
  <si>
    <t>NOR</t>
  </si>
  <si>
    <t>Non-resident sector, Other non-residents</t>
  </si>
  <si>
    <t>BGN</t>
  </si>
  <si>
    <t>Bulgarian lev</t>
  </si>
  <si>
    <t>OCF</t>
  </si>
  <si>
    <t>Other financial corporations, Captive financial institutions (excl. Holding companies)</t>
  </si>
  <si>
    <t>BHD</t>
  </si>
  <si>
    <t>Bahraini dinar</t>
  </si>
  <si>
    <t>OTC</t>
  </si>
  <si>
    <t>Other financial corporations, Trust companies</t>
  </si>
  <si>
    <t>BIF</t>
  </si>
  <si>
    <t>Burundian franc</t>
  </si>
  <si>
    <t>OFH</t>
  </si>
  <si>
    <t>Other financial corporations, Financial holding companies</t>
  </si>
  <si>
    <t>BMD</t>
  </si>
  <si>
    <t>Bermudian dollar</t>
  </si>
  <si>
    <t>OFM</t>
  </si>
  <si>
    <t>Other financial corporations,  Fund Managers (exl. PIC)</t>
  </si>
  <si>
    <t>BND</t>
  </si>
  <si>
    <t>Brunei dollar</t>
  </si>
  <si>
    <t>OPI</t>
  </si>
  <si>
    <t>Other financial corporations, PIC</t>
  </si>
  <si>
    <t>BOB</t>
  </si>
  <si>
    <t>Boliviano</t>
  </si>
  <si>
    <t>DAH</t>
  </si>
  <si>
    <t>Deceased Account holder</t>
  </si>
  <si>
    <t>LRNE</t>
  </si>
  <si>
    <t>OMM</t>
  </si>
  <si>
    <t>Other financial corporations, Money market funds</t>
  </si>
  <si>
    <t>BOV</t>
  </si>
  <si>
    <t>Bolivian Mvdol (funds code)</t>
  </si>
  <si>
    <t>OR</t>
  </si>
  <si>
    <t>MLCC</t>
  </si>
  <si>
    <t>ONM</t>
  </si>
  <si>
    <t>Other financial corporations, Non-money market investment funds</t>
  </si>
  <si>
    <t>BRL</t>
  </si>
  <si>
    <t>Brazilian real</t>
  </si>
  <si>
    <t>SOF</t>
  </si>
  <si>
    <t>Suspicion of fraud</t>
  </si>
  <si>
    <t>OFA</t>
  </si>
  <si>
    <t>Other financial corporations, Financial auxiliaries (excl. Trust Companies)</t>
  </si>
  <si>
    <t>BSD</t>
  </si>
  <si>
    <t>Bahamian dollar</t>
  </si>
  <si>
    <t>RMLA</t>
  </si>
  <si>
    <t>OOF</t>
  </si>
  <si>
    <t>BTN</t>
  </si>
  <si>
    <t>Bhutanese ngultrum</t>
  </si>
  <si>
    <t>ODT</t>
  </si>
  <si>
    <t>BWP</t>
  </si>
  <si>
    <t>Botswana pula</t>
  </si>
  <si>
    <t>IL</t>
  </si>
  <si>
    <t>Insolvent Lock</t>
  </si>
  <si>
    <t>BYN</t>
  </si>
  <si>
    <t>Belarusian ruble</t>
  </si>
  <si>
    <t>LL</t>
  </si>
  <si>
    <t>Liquidation lock</t>
  </si>
  <si>
    <t>BZD</t>
  </si>
  <si>
    <t>Belize dollar</t>
  </si>
  <si>
    <t>SL</t>
  </si>
  <si>
    <t>Sequestration lock</t>
  </si>
  <si>
    <t>CAD</t>
  </si>
  <si>
    <t>Canadian dollar</t>
  </si>
  <si>
    <t>EAFO</t>
  </si>
  <si>
    <t>Excon Advisory-Finsurv Order</t>
  </si>
  <si>
    <t>CDF</t>
  </si>
  <si>
    <t>Congolese franc</t>
  </si>
  <si>
    <t>CHE</t>
  </si>
  <si>
    <r>
      <t>WIR</t>
    </r>
    <r>
      <rPr>
        <sz val="12"/>
        <color rgb="FF202122"/>
        <rFont val="Arial"/>
        <family val="2"/>
      </rPr>
      <t> euro (complementary currency)</t>
    </r>
  </si>
  <si>
    <t>CHF</t>
  </si>
  <si>
    <t>Swiss franc</t>
  </si>
  <si>
    <t>CHW</t>
  </si>
  <si>
    <r>
      <t>WIR</t>
    </r>
    <r>
      <rPr>
        <sz val="12"/>
        <color rgb="FF202122"/>
        <rFont val="Arial"/>
        <family val="2"/>
      </rPr>
      <t> franc (complementary currency)</t>
    </r>
  </si>
  <si>
    <t>CLF</t>
  </si>
  <si>
    <t>Unidad de Fomento (funds code)</t>
  </si>
  <si>
    <t>CLP</t>
  </si>
  <si>
    <t>Chilean peso</t>
  </si>
  <si>
    <t>CNY</t>
  </si>
  <si>
    <t>Renminbi</t>
  </si>
  <si>
    <t>COP</t>
  </si>
  <si>
    <t>Colombian peso</t>
  </si>
  <si>
    <t>COU</t>
  </si>
  <si>
    <t>Unidad de Valor Real (UVR) (funds code)[7]</t>
  </si>
  <si>
    <t>CRC</t>
  </si>
  <si>
    <t>Costa Rican colon</t>
  </si>
  <si>
    <t>CUP</t>
  </si>
  <si>
    <t>Cuban peso</t>
  </si>
  <si>
    <t>CVE</t>
  </si>
  <si>
    <t>Cape Verdean escudo</t>
  </si>
  <si>
    <t>CZK</t>
  </si>
  <si>
    <t>Czech koruna</t>
  </si>
  <si>
    <t>DJF</t>
  </si>
  <si>
    <t>Djiboutian franc</t>
  </si>
  <si>
    <t>DKK</t>
  </si>
  <si>
    <t>Danish krone</t>
  </si>
  <si>
    <t>DOP</t>
  </si>
  <si>
    <t>Dominican peso</t>
  </si>
  <si>
    <t>DZD</t>
  </si>
  <si>
    <t>Algerian dinar</t>
  </si>
  <si>
    <t>EGP</t>
  </si>
  <si>
    <t>Egyptian pound</t>
  </si>
  <si>
    <t>ERN</t>
  </si>
  <si>
    <t>Eritrean nakfa</t>
  </si>
  <si>
    <t>ETB</t>
  </si>
  <si>
    <t>Ethiopian birr</t>
  </si>
  <si>
    <t>Euro</t>
  </si>
  <si>
    <t>FJD</t>
  </si>
  <si>
    <t>Fiji dollar</t>
  </si>
  <si>
    <t>FKP</t>
  </si>
  <si>
    <t>Falkland Islands pound</t>
  </si>
  <si>
    <t>Pound sterling</t>
  </si>
  <si>
    <t>GEL</t>
  </si>
  <si>
    <t>Georgian lari</t>
  </si>
  <si>
    <t>GHS</t>
  </si>
  <si>
    <t>Ghanaian cedi</t>
  </si>
  <si>
    <t>GIP</t>
  </si>
  <si>
    <t>Gibraltar pound</t>
  </si>
  <si>
    <t>GMD</t>
  </si>
  <si>
    <t>Gambian dalasi</t>
  </si>
  <si>
    <t>GNF</t>
  </si>
  <si>
    <t>Guinean franc</t>
  </si>
  <si>
    <t>GTQ</t>
  </si>
  <si>
    <t>Guatemalan quetzal</t>
  </si>
  <si>
    <t>GYD</t>
  </si>
  <si>
    <t>Guyanese dollar</t>
  </si>
  <si>
    <t>HKD</t>
  </si>
  <si>
    <t>Hong Kong dollar</t>
  </si>
  <si>
    <t>HNL</t>
  </si>
  <si>
    <t>Honduran lempira</t>
  </si>
  <si>
    <t>HTG</t>
  </si>
  <si>
    <t>Haitian gourde</t>
  </si>
  <si>
    <t>HUF</t>
  </si>
  <si>
    <t>Hungarian forint</t>
  </si>
  <si>
    <t>IDR</t>
  </si>
  <si>
    <t>Indonesian rupiah</t>
  </si>
  <si>
    <t>ILS</t>
  </si>
  <si>
    <t>Israeli new shekel</t>
  </si>
  <si>
    <t>INR</t>
  </si>
  <si>
    <t>Indian rupee</t>
  </si>
  <si>
    <t>IQD</t>
  </si>
  <si>
    <t>Iraqi dinar</t>
  </si>
  <si>
    <t>IRR</t>
  </si>
  <si>
    <t>Iranian rial</t>
  </si>
  <si>
    <t>ISK</t>
  </si>
  <si>
    <t>Icelandic króna</t>
  </si>
  <si>
    <t>JMD</t>
  </si>
  <si>
    <t>Jamaican dollar</t>
  </si>
  <si>
    <t>JOD</t>
  </si>
  <si>
    <t>Jordanian dinar</t>
  </si>
  <si>
    <t>JPY</t>
  </si>
  <si>
    <t>Japanese yen</t>
  </si>
  <si>
    <t>KES</t>
  </si>
  <si>
    <t>Kenyan shilling</t>
  </si>
  <si>
    <t>KGS</t>
  </si>
  <si>
    <t>Kyrgyzstani som</t>
  </si>
  <si>
    <t>KHR</t>
  </si>
  <si>
    <t>Cambodian riel</t>
  </si>
  <si>
    <t>KMF</t>
  </si>
  <si>
    <t>Comoro franc</t>
  </si>
  <si>
    <t>KPW</t>
  </si>
  <si>
    <t>North Korean won</t>
  </si>
  <si>
    <t>KRW</t>
  </si>
  <si>
    <t>South Korean won</t>
  </si>
  <si>
    <t>KWD</t>
  </si>
  <si>
    <t>Kuwaiti dinar</t>
  </si>
  <si>
    <t>KYD</t>
  </si>
  <si>
    <t>Cayman Islands dollar</t>
  </si>
  <si>
    <t>KZT</t>
  </si>
  <si>
    <t>Kazakhstani tenge</t>
  </si>
  <si>
    <t>LAK</t>
  </si>
  <si>
    <t>Lao kip</t>
  </si>
  <si>
    <t>LBP</t>
  </si>
  <si>
    <t>Lebanese pound</t>
  </si>
  <si>
    <t>LKR</t>
  </si>
  <si>
    <t>Sri Lankan rupee</t>
  </si>
  <si>
    <t>LRD</t>
  </si>
  <si>
    <t>Liberian dollar</t>
  </si>
  <si>
    <t>LSL</t>
  </si>
  <si>
    <t>Lesotho loti</t>
  </si>
  <si>
    <t>LYD</t>
  </si>
  <si>
    <t>Libyan dinar</t>
  </si>
  <si>
    <t>MAD</t>
  </si>
  <si>
    <t>Moroccan dirham</t>
  </si>
  <si>
    <t>MDL</t>
  </si>
  <si>
    <t>Moldovan leu</t>
  </si>
  <si>
    <t>MGA</t>
  </si>
  <si>
    <t>Malagasy ariary</t>
  </si>
  <si>
    <t>MKD</t>
  </si>
  <si>
    <t>Macedonian denar</t>
  </si>
  <si>
    <t>MMK</t>
  </si>
  <si>
    <t>Myanmar kyat</t>
  </si>
  <si>
    <t>MNT</t>
  </si>
  <si>
    <t>Mongolian tögrög</t>
  </si>
  <si>
    <t>MOP</t>
  </si>
  <si>
    <t>Macanese pataca</t>
  </si>
  <si>
    <t>MRU</t>
  </si>
  <si>
    <t>Mauritanian ouguiya</t>
  </si>
  <si>
    <t>MUR</t>
  </si>
  <si>
    <t>Mauritian rupee</t>
  </si>
  <si>
    <t>MVR</t>
  </si>
  <si>
    <t>Maldivian rufiyaa</t>
  </si>
  <si>
    <t>MWK</t>
  </si>
  <si>
    <t>Malawian kwacha</t>
  </si>
  <si>
    <t>MXN</t>
  </si>
  <si>
    <t>Mexican peso</t>
  </si>
  <si>
    <t>MXV</t>
  </si>
  <si>
    <t>Mexican Unidad de Inversion (UDI) (funds code)</t>
  </si>
  <si>
    <t>MYR</t>
  </si>
  <si>
    <t>Malaysian ringgit</t>
  </si>
  <si>
    <t>MZN</t>
  </si>
  <si>
    <t>Mozambican metical</t>
  </si>
  <si>
    <t>NAD</t>
  </si>
  <si>
    <t>Namibian dollar</t>
  </si>
  <si>
    <t>NGN</t>
  </si>
  <si>
    <t>Nigerian naira</t>
  </si>
  <si>
    <t>NIO</t>
  </si>
  <si>
    <t>Nicaraguan córdoba</t>
  </si>
  <si>
    <t>NOK</t>
  </si>
  <si>
    <t>Norwegian krone</t>
  </si>
  <si>
    <t>Nepalese rupee</t>
  </si>
  <si>
    <t>NZD</t>
  </si>
  <si>
    <t>New Zealand dollar</t>
  </si>
  <si>
    <t>OMR</t>
  </si>
  <si>
    <t>Omani rial</t>
  </si>
  <si>
    <t>PAB</t>
  </si>
  <si>
    <t>Panamanian balboa</t>
  </si>
  <si>
    <t>PEN</t>
  </si>
  <si>
    <t>Peruvian sol</t>
  </si>
  <si>
    <t>PGK</t>
  </si>
  <si>
    <t>Papua New Guinean kina</t>
  </si>
  <si>
    <t>PHP</t>
  </si>
  <si>
    <r>
      <t>Philippine peso</t>
    </r>
    <r>
      <rPr>
        <vertAlign val="superscript"/>
        <sz val="10"/>
        <color rgb="FF202122"/>
        <rFont val="Arial"/>
        <family val="2"/>
      </rPr>
      <t>[11]</t>
    </r>
  </si>
  <si>
    <t>PKR</t>
  </si>
  <si>
    <t>Pakistani rupee</t>
  </si>
  <si>
    <t>PLN</t>
  </si>
  <si>
    <t>Polish złoty</t>
  </si>
  <si>
    <t>PYG</t>
  </si>
  <si>
    <t>Paraguayan guaraní</t>
  </si>
  <si>
    <t>QAR</t>
  </si>
  <si>
    <t>Qatari riyal</t>
  </si>
  <si>
    <t>RON</t>
  </si>
  <si>
    <t>Romanian leu</t>
  </si>
  <si>
    <t>RSD</t>
  </si>
  <si>
    <t>Serbian dinar</t>
  </si>
  <si>
    <t>RUB</t>
  </si>
  <si>
    <t>Russian ruble</t>
  </si>
  <si>
    <t>RWF</t>
  </si>
  <si>
    <t>Rwandan franc</t>
  </si>
  <si>
    <t>SAR</t>
  </si>
  <si>
    <t>Saudi riyal</t>
  </si>
  <si>
    <t>SBD</t>
  </si>
  <si>
    <t>Solomon Islands dollar</t>
  </si>
  <si>
    <t>SCR</t>
  </si>
  <si>
    <t>Seychelles rupee</t>
  </si>
  <si>
    <t>SDG</t>
  </si>
  <si>
    <t>Sudanese pound</t>
  </si>
  <si>
    <t>SEK</t>
  </si>
  <si>
    <t>Swedish krona</t>
  </si>
  <si>
    <t>SGD</t>
  </si>
  <si>
    <t>Singapore dollar</t>
  </si>
  <si>
    <t>SHP</t>
  </si>
  <si>
    <t>Saint Helena pound</t>
  </si>
  <si>
    <t>SLE</t>
  </si>
  <si>
    <r>
      <t>Sierra Leonean leone</t>
    </r>
    <r>
      <rPr>
        <sz val="12"/>
        <color rgb="FF202122"/>
        <rFont val="Arial"/>
        <family val="2"/>
      </rPr>
      <t> (new leone)</t>
    </r>
    <r>
      <rPr>
        <vertAlign val="superscript"/>
        <sz val="10"/>
        <color rgb="FF202122"/>
        <rFont val="Arial"/>
        <family val="2"/>
      </rPr>
      <t>[12][13][14]</t>
    </r>
  </si>
  <si>
    <t>SOS</t>
  </si>
  <si>
    <t>Somalian shilling</t>
  </si>
  <si>
    <t>SRD</t>
  </si>
  <si>
    <t>Surinamese dollar</t>
  </si>
  <si>
    <t>SSP</t>
  </si>
  <si>
    <t>South Sudanese pound</t>
  </si>
  <si>
    <t>STN</t>
  </si>
  <si>
    <t>São Tomé and Príncipe dobra</t>
  </si>
  <si>
    <t>SVC</t>
  </si>
  <si>
    <t>Salvadoran colón</t>
  </si>
  <si>
    <t>SYP</t>
  </si>
  <si>
    <t>Syrian pound</t>
  </si>
  <si>
    <t>SZL</t>
  </si>
  <si>
    <t>Swazi lilangeni</t>
  </si>
  <si>
    <t>THB</t>
  </si>
  <si>
    <t>Thai baht</t>
  </si>
  <si>
    <t>TJS</t>
  </si>
  <si>
    <t>Tajikistani somoni</t>
  </si>
  <si>
    <t>TMT</t>
  </si>
  <si>
    <t>Turkmenistan manat</t>
  </si>
  <si>
    <t>TND</t>
  </si>
  <si>
    <t>Tunisian dinar</t>
  </si>
  <si>
    <t>TOP</t>
  </si>
  <si>
    <t>Tongan paʻanga</t>
  </si>
  <si>
    <t>TRY</t>
  </si>
  <si>
    <t>Turkish lira</t>
  </si>
  <si>
    <t>TTD</t>
  </si>
  <si>
    <t>Trinidad and Tobago dollar</t>
  </si>
  <si>
    <t>TWD</t>
  </si>
  <si>
    <t>New Taiwan dollar</t>
  </si>
  <si>
    <t>TZS</t>
  </si>
  <si>
    <t>Tanzanian shilling</t>
  </si>
  <si>
    <t>UAH</t>
  </si>
  <si>
    <t>Ukrainian hryvnia</t>
  </si>
  <si>
    <t>UGX</t>
  </si>
  <si>
    <t>Ugandan shilling</t>
  </si>
  <si>
    <t>United States dollar</t>
  </si>
  <si>
    <t>USN</t>
  </si>
  <si>
    <t>United States dollar (next day) (funds code)</t>
  </si>
  <si>
    <t>UYI</t>
  </si>
  <si>
    <t>Uruguay Peso en Unidades Indexadas (URUIURUI) (funds code)</t>
  </si>
  <si>
    <t>UYU</t>
  </si>
  <si>
    <t>Uruguayan peso</t>
  </si>
  <si>
    <t>UYW</t>
  </si>
  <si>
    <t>Unidad previsional[16]</t>
  </si>
  <si>
    <t>UZS</t>
  </si>
  <si>
    <t>Uzbekistani sum</t>
  </si>
  <si>
    <t>VED</t>
  </si>
  <si>
    <r>
      <t>Venezuelan digital bolívar</t>
    </r>
    <r>
      <rPr>
        <vertAlign val="superscript"/>
        <sz val="10"/>
        <color rgb="FF202122"/>
        <rFont val="Arial"/>
        <family val="2"/>
      </rPr>
      <t>[17]</t>
    </r>
  </si>
  <si>
    <t>VES</t>
  </si>
  <si>
    <r>
      <t>Venezuelan sovereign bolívar</t>
    </r>
    <r>
      <rPr>
        <vertAlign val="superscript"/>
        <sz val="10"/>
        <color rgb="FF202122"/>
        <rFont val="Arial"/>
        <family val="2"/>
      </rPr>
      <t>[11]</t>
    </r>
  </si>
  <si>
    <t>VND</t>
  </si>
  <si>
    <t>Vietnamese đồng</t>
  </si>
  <si>
    <t>VUV</t>
  </si>
  <si>
    <t>Vanuatu vatu</t>
  </si>
  <si>
    <t>WST</t>
  </si>
  <si>
    <t>Samoan tala</t>
  </si>
  <si>
    <t>XAF</t>
  </si>
  <si>
    <t>CFA franc BEAC</t>
  </si>
  <si>
    <t>XAG</t>
  </si>
  <si>
    <r>
      <t>Silver</t>
    </r>
    <r>
      <rPr>
        <sz val="12"/>
        <color rgb="FF202122"/>
        <rFont val="Arial"/>
        <family val="2"/>
      </rPr>
      <t> (one troy ounce)</t>
    </r>
  </si>
  <si>
    <t>XAU</t>
  </si>
  <si>
    <r>
      <t>Gold</t>
    </r>
    <r>
      <rPr>
        <sz val="12"/>
        <color rgb="FF202122"/>
        <rFont val="Arial"/>
        <family val="2"/>
      </rPr>
      <t> (one troy ounce)</t>
    </r>
  </si>
  <si>
    <t>XBA</t>
  </si>
  <si>
    <t>European Composite Unit (EURCO) (bond market unit)</t>
  </si>
  <si>
    <t>XBB</t>
  </si>
  <si>
    <t>European Monetary Unit (E.M.U.-6) (bond market unit)</t>
  </si>
  <si>
    <t>XBC</t>
  </si>
  <si>
    <t>European Unit of Account 9 (E.U.A.-9) (bond market unit)</t>
  </si>
  <si>
    <t>XBD</t>
  </si>
  <si>
    <t>European Unit of Account 17 (E.U.A.-17) (bond market unit)</t>
  </si>
  <si>
    <t>XCD</t>
  </si>
  <si>
    <t>East Caribbean dollar</t>
  </si>
  <si>
    <t>XDR</t>
  </si>
  <si>
    <t>Special drawing rights</t>
  </si>
  <si>
    <t>XOF</t>
  </si>
  <si>
    <t>CFA franc BCEAO</t>
  </si>
  <si>
    <t>XPD</t>
  </si>
  <si>
    <r>
      <rPr>
        <sz val="11"/>
        <color rgb="FF000000"/>
        <rFont val="Arial"/>
        <family val="2"/>
      </rPr>
      <t>Palladium</t>
    </r>
    <r>
      <rPr>
        <sz val="12"/>
        <color rgb="FF202122"/>
        <rFont val="Arial"/>
        <family val="2"/>
      </rPr>
      <t> (one troy ounce)</t>
    </r>
  </si>
  <si>
    <t>XPF</t>
  </si>
  <si>
    <t>CFP franc (franc Pacifique)</t>
  </si>
  <si>
    <t>XPT</t>
  </si>
  <si>
    <r>
      <t>Platinum</t>
    </r>
    <r>
      <rPr>
        <sz val="12"/>
        <color rgb="FF202122"/>
        <rFont val="Arial"/>
        <family val="2"/>
      </rPr>
      <t> (one troy ounce)</t>
    </r>
  </si>
  <si>
    <t>XSU</t>
  </si>
  <si>
    <t>SUCRE</t>
  </si>
  <si>
    <t>XTS</t>
  </si>
  <si>
    <t>Code reserved for testing</t>
  </si>
  <si>
    <t>XUA</t>
  </si>
  <si>
    <t>ADB Unit of Account</t>
  </si>
  <si>
    <t>YER</t>
  </si>
  <si>
    <t>Yemeni rial</t>
  </si>
  <si>
    <t>South African rand</t>
  </si>
  <si>
    <t>ZMW</t>
  </si>
  <si>
    <t>Zambian kwacha</t>
  </si>
  <si>
    <t>ZWG</t>
  </si>
  <si>
    <t>Zimbabwe Gold</t>
  </si>
  <si>
    <t>ZWL</t>
  </si>
  <si>
    <r>
      <rPr>
        <sz val="11"/>
        <color rgb="FF000000"/>
        <rFont val="Arial"/>
        <family val="2"/>
      </rPr>
      <t>Zimbabwean dollar</t>
    </r>
    <r>
      <rPr>
        <sz val="12"/>
        <color rgb="FF202122"/>
        <rFont val="Arial"/>
        <family val="2"/>
      </rPr>
      <t> (fifth)</t>
    </r>
  </si>
  <si>
    <t>How unclaimed deposit accounts will be treated for reporting to CODI</t>
  </si>
  <si>
    <t>FBA coverage is not limited to R100K which means for an FBA reflected as a simple account, how will we determine whether the rules were applied correctly by the bank? Since there is no indicator of whether it is an FBA or normal account.</t>
  </si>
  <si>
    <t>Summary records - for Suman and Jitendra to be familiar as to what is expected</t>
  </si>
  <si>
    <t>- Position - flexible</t>
  </si>
  <si>
    <t>Feedback on API and SFTP content already shared with Suman, Jitendra and Deshmond for review, if any edits required</t>
  </si>
  <si>
    <t>Ok</t>
  </si>
  <si>
    <t>Walkthrough of CSV preparation guide content specifically around quoting of explanatory text and line breaks, only commas allowed as delimiter</t>
  </si>
  <si>
    <t>Data file submission format .CSV and/or .ZIP specially for quarterly submissions</t>
  </si>
  <si>
    <t>Earnest and Raymond</t>
  </si>
  <si>
    <t>Declarations submissions - should they be accepted API/SFTP as well or only file upload</t>
  </si>
  <si>
    <t>Data file + declaration, Ok</t>
  </si>
  <si>
    <t>Levels of validation and corresponding time - lags - File level, data level (business rules), exception reports (inconsistencies within data but not a handstop)</t>
  </si>
  <si>
    <t>File level</t>
  </si>
  <si>
    <t>metadata</t>
  </si>
  <si>
    <t>near real time</t>
  </si>
  <si>
    <t>time-lag</t>
  </si>
  <si>
    <t>possibility of ad-hoc when submission has failed validation</t>
  </si>
  <si>
    <t>Business rules</t>
  </si>
  <si>
    <t>data level</t>
  </si>
  <si>
    <t>Exception reports</t>
  </si>
  <si>
    <t>inconsistencies</t>
  </si>
  <si>
    <t>5 days</t>
  </si>
  <si>
    <t>Payout 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</si>
</sst>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F800]dddd\,\ mmmm\ dd\,\ yyyy"/>
    <numFmt numFmtId="165" formatCode="yyyy\-mm\-dd;@"/>
    <numFmt numFmtId="166" formatCode="0.000"/>
    <numFmt numFmtId="167" formatCode="0.0"/>
  </numFmts>
  <fonts count="43" x14ac:knownFonts="1">
    <font>
      <sz val="11"/>
      <color theme="1"/>
      <name val="Aptos Narrow"/>
      <family val="2"/>
      <scheme val="minor"/>
    </font>
    <font>
      <u/>
      <sz val="11"/>
      <color theme="10"/>
      <name val="Aptos Narrow"/>
      <family val="2"/>
      <scheme val="minor"/>
    </font>
    <font>
      <b/>
      <sz val="12"/>
      <color rgb="FF000000"/>
      <name val="Aptos Narrow"/>
      <family val="2"/>
      <scheme val="minor"/>
    </font>
    <font>
      <b/>
      <sz val="12"/>
      <color rgb="FFFF0000"/>
      <name val="Aptos Narrow"/>
      <family val="2"/>
      <scheme val="minor"/>
    </font>
    <font>
      <sz val="11"/>
      <color rgb="FF000000"/>
      <name val="Aptos Narrow"/>
      <family val="2"/>
    </font>
    <font>
      <sz val="11"/>
      <color rgb="FF000000"/>
      <name val="Aptos Narrow"/>
      <family val="2"/>
    </font>
    <font>
      <sz val="10"/>
      <color rgb="FF000000"/>
      <name val="Arial"/>
      <family val="2"/>
    </font>
    <font>
      <sz val="11"/>
      <color rgb="FFFF0000"/>
      <name val="Aptos Narrow"/>
      <family val="2"/>
      <scheme val="minor"/>
    </font>
    <font>
      <sz val="11"/>
      <color rgb="FFFF0000"/>
      <name val="Aptos Narrow"/>
      <family val="2"/>
    </font>
    <font>
      <sz val="11"/>
      <color rgb="FF444444"/>
      <name val="Aptos Narrow"/>
      <family val="2"/>
    </font>
    <font>
      <b/>
      <sz val="12"/>
      <color rgb="FF4EA72E"/>
      <name val="Aptos Narrow"/>
      <family val="2"/>
      <scheme val="minor"/>
    </font>
    <font>
      <b/>
      <sz val="12"/>
      <color rgb="FF000000"/>
      <name val="Aptos Narrow"/>
      <family val="2"/>
      <scheme val="minor"/>
    </font>
    <font>
      <b/>
      <sz val="12"/>
      <color rgb="FFC00000"/>
      <name val="Aptos Narrow"/>
      <family val="2"/>
      <scheme val="minor"/>
    </font>
    <font>
      <sz val="11"/>
      <color rgb="FFC00000"/>
      <name val="Aptos Narrow"/>
      <family val="2"/>
      <scheme val="minor"/>
    </font>
    <font>
      <sz val="11"/>
      <color rgb="FFC00000"/>
      <name val="Aptos Narrow"/>
      <family val="2"/>
    </font>
    <font>
      <u/>
      <sz val="11"/>
      <color rgb="FFC00000"/>
      <name val="Aptos Narrow"/>
      <family val="2"/>
      <scheme val="minor"/>
    </font>
    <font>
      <b/>
      <sz val="11"/>
      <color theme="1"/>
      <name val="Aptos Narrow"/>
      <family val="2"/>
      <scheme val="minor"/>
    </font>
    <font>
      <sz val="12"/>
      <color rgb="FF000000"/>
      <name val="Aptos Narrow"/>
      <family val="2"/>
      <scheme val="minor"/>
    </font>
    <font>
      <sz val="11"/>
      <color rgb="FF000000"/>
      <name val="Arial"/>
      <family val="2"/>
    </font>
    <font>
      <sz val="12"/>
      <color rgb="FF000000"/>
      <name val="Aptos"/>
      <family val="2"/>
    </font>
    <font>
      <sz val="10"/>
      <color theme="0"/>
      <name val="Arial"/>
      <family val="2"/>
    </font>
    <font>
      <b/>
      <sz val="11"/>
      <color rgb="FFFFFFFF"/>
      <name val="Arial"/>
      <family val="2"/>
    </font>
    <font>
      <sz val="11"/>
      <color theme="1"/>
      <name val="Arial"/>
      <family val="2"/>
    </font>
    <font>
      <b/>
      <sz val="11"/>
      <color theme="1"/>
      <name val="Arial"/>
      <family val="2"/>
    </font>
    <font>
      <b/>
      <sz val="11"/>
      <color rgb="FF000000"/>
      <name val="Arial"/>
      <family val="2"/>
    </font>
    <font>
      <sz val="11"/>
      <color rgb="FFFF0000"/>
      <name val="Arial"/>
      <family val="2"/>
    </font>
    <font>
      <b/>
      <sz val="12"/>
      <color theme="1"/>
      <name val="Arial"/>
      <family val="2"/>
    </font>
    <font>
      <sz val="12"/>
      <color rgb="FF000000"/>
      <name val="Arial"/>
      <family val="2"/>
    </font>
    <font>
      <u/>
      <sz val="11"/>
      <color theme="10"/>
      <name val="Arial"/>
      <family val="2"/>
    </font>
    <font>
      <b/>
      <sz val="12"/>
      <color rgb="FF000000"/>
      <name val="Arial"/>
      <family val="2"/>
    </font>
    <font>
      <sz val="11"/>
      <color theme="0"/>
      <name val="Arial"/>
      <family val="2"/>
    </font>
    <font>
      <sz val="12"/>
      <color rgb="FF202122"/>
      <name val="Arial"/>
      <family val="2"/>
    </font>
    <font>
      <vertAlign val="superscript"/>
      <sz val="10"/>
      <color rgb="FF202122"/>
      <name val="Arial"/>
      <family val="2"/>
    </font>
    <font>
      <b/>
      <sz val="11"/>
      <color theme="1"/>
      <name val="Aptos Narrow"/>
      <family val="2"/>
    </font>
    <font>
      <b/>
      <sz val="11"/>
      <color theme="1"/>
      <name val="Aptos Narrow"/>
      <family val="2"/>
    </font>
    <font>
      <sz val="12"/>
      <color theme="1"/>
      <name val="Arial"/>
      <family val="2"/>
    </font>
    <font>
      <u/>
      <sz val="12"/>
      <color theme="10"/>
      <name val="Arial"/>
      <family val="2"/>
    </font>
    <font>
      <sz val="12"/>
      <color rgb="FFFF0000"/>
      <name val="Arial"/>
      <family val="2"/>
    </font>
    <font>
      <u/>
      <sz val="12"/>
      <color theme="10"/>
      <name val="Aptos Narrow"/>
      <family val="2"/>
      <scheme val="minor"/>
    </font>
    <font>
      <sz val="12"/>
      <name val="Arial"/>
      <family val="2"/>
    </font>
    <font>
      <sz val="12"/>
      <color rgb="FF444444"/>
      <name val="Arial"/>
      <family val="2"/>
    </font>
    <font>
      <b/>
      <sz val="12"/>
      <color rgb="FFFFFFFF"/>
      <name val="Arial"/>
      <family val="2"/>
    </font>
    <font>
      <sz val="12"/>
      <color theme="1"/>
      <name val="Aptos Narrow"/>
      <family val="2"/>
      <scheme val="minor"/>
    </font>
  </fonts>
  <fills count="42">
    <fill>
      <patternFill patternType="none"/>
    </fill>
    <fill>
      <patternFill patternType="gray125"/>
    </fill>
    <fill>
      <patternFill patternType="solid">
        <fgColor theme="0" tint="-0.14999847407452621"/>
        <bgColor indexed="64"/>
      </patternFill>
    </fill>
    <fill>
      <patternFill patternType="solid">
        <fgColor theme="9" tint="0.59999389629810485"/>
        <bgColor indexed="64"/>
      </patternFill>
    </fill>
    <fill>
      <patternFill patternType="solid">
        <fgColor rgb="FFFFFF00"/>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2" tint="-9.9978637043366805E-2"/>
        <bgColor indexed="64"/>
      </patternFill>
    </fill>
    <fill>
      <patternFill patternType="solid">
        <fgColor theme="1" tint="0.34998626667073579"/>
        <bgColor indexed="64"/>
      </patternFill>
    </fill>
    <fill>
      <patternFill patternType="solid">
        <fgColor theme="8" tint="-0.249977111117893"/>
        <bgColor indexed="64"/>
      </patternFill>
    </fill>
    <fill>
      <patternFill patternType="solid">
        <fgColor rgb="FF00B05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BFA12F"/>
        <bgColor rgb="FFBFA12F"/>
      </patternFill>
    </fill>
    <fill>
      <patternFill patternType="solid">
        <fgColor rgb="FFD4D179"/>
        <bgColor indexed="64"/>
      </patternFill>
    </fill>
    <fill>
      <patternFill patternType="solid">
        <fgColor theme="3" tint="0.749992370372631"/>
        <bgColor indexed="64"/>
      </patternFill>
    </fill>
    <fill>
      <patternFill patternType="solid">
        <fgColor rgb="FFF29DED"/>
        <bgColor indexed="64"/>
      </patternFill>
    </fill>
    <fill>
      <patternFill patternType="solid">
        <fgColor theme="0" tint="-0.34998626667073579"/>
        <bgColor indexed="64"/>
      </patternFill>
    </fill>
    <fill>
      <patternFill patternType="solid">
        <fgColor rgb="FFE344AB"/>
        <bgColor indexed="64"/>
      </patternFill>
    </fill>
    <fill>
      <patternFill patternType="solid">
        <fgColor rgb="FFFFC000"/>
        <bgColor indexed="64"/>
      </patternFill>
    </fill>
    <fill>
      <patternFill patternType="solid">
        <fgColor theme="2"/>
        <bgColor indexed="64"/>
      </patternFill>
    </fill>
    <fill>
      <patternFill patternType="solid">
        <fgColor rgb="FF918A8A"/>
        <bgColor indexed="64"/>
      </patternFill>
    </fill>
    <fill>
      <patternFill patternType="solid">
        <fgColor rgb="FFB88A35"/>
        <bgColor indexed="64"/>
      </patternFill>
    </fill>
    <fill>
      <patternFill patternType="solid">
        <fgColor rgb="FF0070C0"/>
        <bgColor indexed="64"/>
      </patternFill>
    </fill>
    <fill>
      <patternFill patternType="solid">
        <fgColor theme="9" tint="0.39997558519241921"/>
        <bgColor indexed="64"/>
      </patternFill>
    </fill>
    <fill>
      <patternFill patternType="solid">
        <fgColor rgb="FFB82525"/>
        <bgColor indexed="64"/>
      </patternFill>
    </fill>
    <fill>
      <patternFill patternType="solid">
        <fgColor rgb="FF70C2A3"/>
        <bgColor indexed="64"/>
      </patternFill>
    </fill>
    <fill>
      <patternFill patternType="solid">
        <fgColor rgb="FF00FFFB"/>
        <bgColor indexed="64"/>
      </patternFill>
    </fill>
    <fill>
      <patternFill patternType="solid">
        <fgColor theme="7" tint="0.39997558519241921"/>
        <bgColor indexed="64"/>
      </patternFill>
    </fill>
    <fill>
      <patternFill patternType="solid">
        <fgColor rgb="FFC0F1C8"/>
        <bgColor rgb="FF000000"/>
      </patternFill>
    </fill>
    <fill>
      <patternFill patternType="solid">
        <fgColor rgb="FFDAF2D0"/>
        <bgColor rgb="FF000000"/>
      </patternFill>
    </fill>
    <fill>
      <patternFill patternType="solid">
        <fgColor rgb="FFDDCDAE"/>
        <bgColor indexed="64"/>
      </patternFill>
    </fill>
    <fill>
      <patternFill patternType="solid">
        <fgColor theme="5" tint="-0.249977111117893"/>
        <bgColor indexed="64"/>
      </patternFill>
    </fill>
    <fill>
      <patternFill patternType="solid">
        <fgColor rgb="FFF5BFE6"/>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5"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right/>
      <top style="thin">
        <color rgb="FF000000"/>
      </top>
      <bottom style="thin">
        <color rgb="FF000000"/>
      </bottom>
      <diagonal/>
    </border>
    <border>
      <left/>
      <right style="thin">
        <color rgb="FF000000"/>
      </right>
      <top/>
      <bottom/>
      <diagonal/>
    </border>
    <border>
      <left/>
      <right/>
      <top/>
      <bottom style="thin">
        <color rgb="FF000000"/>
      </bottom>
      <diagonal/>
    </border>
    <border>
      <left style="thin">
        <color indexed="64"/>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259">
    <xf numFmtId="0" fontId="0" fillId="0" borderId="0" xfId="0"/>
    <xf numFmtId="0" fontId="0" fillId="0" borderId="0" xfId="0" applyAlignment="1">
      <alignment vertical="top" wrapText="1"/>
    </xf>
    <xf numFmtId="0" fontId="0" fillId="0" borderId="0" xfId="0" applyAlignment="1">
      <alignment vertical="top"/>
    </xf>
    <xf numFmtId="0" fontId="4" fillId="0" borderId="0" xfId="0" applyFont="1" applyAlignment="1">
      <alignment vertical="top"/>
    </xf>
    <xf numFmtId="0" fontId="5" fillId="0" borderId="0" xfId="0" applyFont="1" applyAlignment="1">
      <alignment vertical="top"/>
    </xf>
    <xf numFmtId="0" fontId="6" fillId="0" borderId="0" xfId="0" applyFont="1" applyAlignment="1">
      <alignment horizontal="left" wrapText="1"/>
    </xf>
    <xf numFmtId="0" fontId="5" fillId="0" borderId="0" xfId="0" applyFont="1" applyAlignment="1">
      <alignment horizontal="left"/>
    </xf>
    <xf numFmtId="0" fontId="0" fillId="0" borderId="0" xfId="0" applyAlignment="1">
      <alignment horizontal="left"/>
    </xf>
    <xf numFmtId="0" fontId="5" fillId="0" borderId="0" xfId="0" applyFont="1"/>
    <xf numFmtId="0" fontId="6" fillId="0" borderId="0" xfId="0" applyFont="1" applyAlignment="1">
      <alignment horizontal="left" vertical="top" wrapText="1"/>
    </xf>
    <xf numFmtId="0" fontId="7" fillId="0" borderId="0" xfId="0" applyFont="1"/>
    <xf numFmtId="0" fontId="2" fillId="2" borderId="0" xfId="0" applyFont="1" applyFill="1" applyAlignment="1">
      <alignment vertical="top"/>
    </xf>
    <xf numFmtId="15" fontId="0" fillId="0" borderId="0" xfId="0" applyNumberFormat="1" applyAlignment="1">
      <alignment vertical="top"/>
    </xf>
    <xf numFmtId="12" fontId="0" fillId="0" borderId="0" xfId="0" applyNumberFormat="1" applyAlignment="1">
      <alignment vertical="top"/>
    </xf>
    <xf numFmtId="2" fontId="4" fillId="0" borderId="0" xfId="0" applyNumberFormat="1" applyFont="1" applyAlignment="1">
      <alignment vertical="top"/>
    </xf>
    <xf numFmtId="0" fontId="1" fillId="0" borderId="0" xfId="1" applyAlignment="1">
      <alignment vertical="top"/>
    </xf>
    <xf numFmtId="164" fontId="0" fillId="0" borderId="0" xfId="0" applyNumberFormat="1" applyAlignment="1">
      <alignment vertical="top"/>
    </xf>
    <xf numFmtId="164" fontId="0" fillId="0" borderId="0" xfId="0" applyNumberFormat="1"/>
    <xf numFmtId="0" fontId="3" fillId="2" borderId="0" xfId="0" applyFont="1" applyFill="1" applyAlignment="1">
      <alignment vertical="top"/>
    </xf>
    <xf numFmtId="2" fontId="8" fillId="0" borderId="0" xfId="0" applyNumberFormat="1" applyFont="1" applyAlignment="1">
      <alignment vertical="top"/>
    </xf>
    <xf numFmtId="0" fontId="0" fillId="0" borderId="0" xfId="0" quotePrefix="1" applyAlignment="1">
      <alignment vertical="top"/>
    </xf>
    <xf numFmtId="3" fontId="0" fillId="0" borderId="0" xfId="0" applyNumberFormat="1" applyAlignment="1">
      <alignment vertical="top"/>
    </xf>
    <xf numFmtId="0" fontId="6" fillId="0" borderId="1" xfId="0" applyFont="1" applyBorder="1"/>
    <xf numFmtId="3" fontId="6" fillId="0" borderId="0" xfId="0" quotePrefix="1" applyNumberFormat="1" applyFont="1"/>
    <xf numFmtId="0" fontId="0" fillId="4" borderId="0" xfId="0" applyFill="1" applyAlignment="1">
      <alignment vertical="top"/>
    </xf>
    <xf numFmtId="0" fontId="0" fillId="4" borderId="0" xfId="0" applyFill="1"/>
    <xf numFmtId="2" fontId="4" fillId="4" borderId="0" xfId="0" applyNumberFormat="1" applyFont="1" applyFill="1" applyAlignment="1">
      <alignment vertical="top"/>
    </xf>
    <xf numFmtId="3" fontId="6" fillId="0" borderId="0" xfId="0" applyNumberFormat="1" applyFont="1"/>
    <xf numFmtId="0" fontId="5" fillId="4" borderId="0" xfId="0" applyFont="1" applyFill="1" applyAlignment="1">
      <alignment vertical="top"/>
    </xf>
    <xf numFmtId="0" fontId="1" fillId="0" borderId="0" xfId="1" applyFill="1" applyBorder="1" applyAlignment="1"/>
    <xf numFmtId="3" fontId="0" fillId="0" borderId="0" xfId="0" applyNumberFormat="1"/>
    <xf numFmtId="0" fontId="1" fillId="0" borderId="0" xfId="1"/>
    <xf numFmtId="2" fontId="0" fillId="0" borderId="0" xfId="0" applyNumberFormat="1"/>
    <xf numFmtId="0" fontId="2" fillId="8" borderId="0" xfId="0" applyFont="1" applyFill="1" applyAlignment="1">
      <alignment vertical="top"/>
    </xf>
    <xf numFmtId="2" fontId="4" fillId="6" borderId="0" xfId="0" applyNumberFormat="1" applyFont="1" applyFill="1" applyAlignment="1">
      <alignment vertical="top"/>
    </xf>
    <xf numFmtId="0" fontId="0" fillId="6" borderId="0" xfId="0" applyFill="1"/>
    <xf numFmtId="15" fontId="0" fillId="4" borderId="0" xfId="0" applyNumberFormat="1" applyFill="1" applyAlignment="1">
      <alignment vertical="top"/>
    </xf>
    <xf numFmtId="0" fontId="0" fillId="7" borderId="0" xfId="0" applyFill="1" applyAlignment="1">
      <alignment vertical="top"/>
    </xf>
    <xf numFmtId="0" fontId="0" fillId="9" borderId="0" xfId="0" applyFill="1" applyAlignment="1">
      <alignment vertical="top"/>
    </xf>
    <xf numFmtId="3" fontId="6" fillId="0" borderId="0" xfId="0" quotePrefix="1" applyNumberFormat="1" applyFont="1" applyAlignment="1">
      <alignment horizontal="left"/>
    </xf>
    <xf numFmtId="0" fontId="0" fillId="5" borderId="0" xfId="0" applyFill="1" applyAlignment="1">
      <alignment vertical="top"/>
    </xf>
    <xf numFmtId="0" fontId="5" fillId="5" borderId="0" xfId="0" applyFont="1" applyFill="1" applyAlignment="1">
      <alignment vertical="top"/>
    </xf>
    <xf numFmtId="0" fontId="4" fillId="0" borderId="0" xfId="0" applyFont="1" applyAlignment="1">
      <alignment horizontal="left"/>
    </xf>
    <xf numFmtId="2" fontId="0" fillId="0" borderId="0" xfId="0" applyNumberFormat="1" applyAlignment="1">
      <alignment vertical="top"/>
    </xf>
    <xf numFmtId="2" fontId="0" fillId="4" borderId="0" xfId="0" applyNumberFormat="1" applyFill="1" applyAlignment="1">
      <alignment vertical="top"/>
    </xf>
    <xf numFmtId="0" fontId="0" fillId="10" borderId="0" xfId="0" applyFill="1" applyAlignment="1">
      <alignment vertical="top"/>
    </xf>
    <xf numFmtId="0" fontId="0" fillId="11" borderId="0" xfId="0" applyFill="1" applyAlignment="1">
      <alignment vertical="top"/>
    </xf>
    <xf numFmtId="0" fontId="0" fillId="12" borderId="0" xfId="0" applyFill="1" applyAlignment="1">
      <alignment vertical="top"/>
    </xf>
    <xf numFmtId="0" fontId="0" fillId="13" borderId="0" xfId="0" applyFill="1" applyAlignment="1">
      <alignment vertical="top"/>
    </xf>
    <xf numFmtId="0" fontId="0" fillId="2" borderId="0" xfId="0" applyFill="1" applyAlignment="1">
      <alignment vertical="top"/>
    </xf>
    <xf numFmtId="0" fontId="0" fillId="14" borderId="0" xfId="0" applyFill="1" applyAlignment="1">
      <alignment vertical="top"/>
    </xf>
    <xf numFmtId="0" fontId="0" fillId="15" borderId="0" xfId="0" applyFill="1" applyAlignment="1">
      <alignment vertical="top"/>
    </xf>
    <xf numFmtId="0" fontId="9" fillId="0" borderId="0" xfId="0" applyFont="1"/>
    <xf numFmtId="0" fontId="11" fillId="2" borderId="0" xfId="0" applyFont="1" applyFill="1" applyAlignment="1">
      <alignment vertical="top"/>
    </xf>
    <xf numFmtId="0" fontId="10" fillId="2" borderId="0" xfId="0" applyFont="1" applyFill="1" applyAlignment="1">
      <alignment vertical="top"/>
    </xf>
    <xf numFmtId="0" fontId="12" fillId="2" borderId="0" xfId="0" applyFont="1" applyFill="1" applyAlignment="1">
      <alignment vertical="top"/>
    </xf>
    <xf numFmtId="0" fontId="13" fillId="0" borderId="0" xfId="0" applyFont="1"/>
    <xf numFmtId="0" fontId="13" fillId="14" borderId="0" xfId="0" applyFont="1" applyFill="1" applyAlignment="1">
      <alignment vertical="top"/>
    </xf>
    <xf numFmtId="15" fontId="13" fillId="0" borderId="0" xfId="0" applyNumberFormat="1" applyFont="1" applyAlignment="1">
      <alignment vertical="top"/>
    </xf>
    <xf numFmtId="0" fontId="14" fillId="0" borderId="0" xfId="0" applyFont="1" applyAlignment="1">
      <alignment vertical="top"/>
    </xf>
    <xf numFmtId="12" fontId="13" fillId="0" borderId="0" xfId="0" applyNumberFormat="1" applyFont="1" applyAlignment="1">
      <alignment vertical="top"/>
    </xf>
    <xf numFmtId="0" fontId="13" fillId="0" borderId="0" xfId="0" applyFont="1" applyAlignment="1">
      <alignment vertical="top"/>
    </xf>
    <xf numFmtId="0" fontId="15" fillId="0" borderId="0" xfId="1" applyFont="1" applyAlignment="1">
      <alignment vertical="top"/>
    </xf>
    <xf numFmtId="0" fontId="13" fillId="4" borderId="0" xfId="0" applyFont="1" applyFill="1"/>
    <xf numFmtId="0" fontId="13" fillId="0" borderId="0" xfId="0" applyFont="1" applyAlignment="1">
      <alignment horizontal="left"/>
    </xf>
    <xf numFmtId="2" fontId="14" fillId="0" borderId="0" xfId="0" applyNumberFormat="1" applyFont="1" applyAlignment="1">
      <alignment vertical="top"/>
    </xf>
    <xf numFmtId="2" fontId="14" fillId="4" borderId="0" xfId="0" applyNumberFormat="1" applyFont="1" applyFill="1" applyAlignment="1">
      <alignment vertical="top"/>
    </xf>
    <xf numFmtId="3" fontId="13" fillId="0" borderId="0" xfId="0" applyNumberFormat="1" applyFont="1"/>
    <xf numFmtId="0" fontId="14" fillId="4" borderId="0" xfId="0" applyFont="1" applyFill="1" applyAlignment="1">
      <alignment vertical="top"/>
    </xf>
    <xf numFmtId="12" fontId="13" fillId="4" borderId="0" xfId="0" applyNumberFormat="1" applyFont="1" applyFill="1" applyAlignment="1">
      <alignment vertical="top"/>
    </xf>
    <xf numFmtId="0" fontId="6" fillId="0" borderId="2" xfId="0" applyFont="1" applyBorder="1" applyAlignment="1">
      <alignment horizontal="left" vertical="top" wrapText="1"/>
    </xf>
    <xf numFmtId="0" fontId="6" fillId="0" borderId="6" xfId="0" applyFont="1" applyBorder="1" applyAlignment="1">
      <alignment horizontal="left" vertical="top" wrapText="1"/>
    </xf>
    <xf numFmtId="0" fontId="0" fillId="0" borderId="7" xfId="0" applyBorder="1" applyAlignment="1">
      <alignment vertical="top" wrapText="1"/>
    </xf>
    <xf numFmtId="0" fontId="16" fillId="2" borderId="4" xfId="0" applyFont="1" applyFill="1" applyBorder="1" applyAlignment="1">
      <alignment vertical="top" wrapText="1"/>
    </xf>
    <xf numFmtId="0" fontId="17" fillId="3" borderId="2" xfId="0" applyFont="1" applyFill="1" applyBorder="1" applyAlignment="1">
      <alignment vertical="top" wrapText="1"/>
    </xf>
    <xf numFmtId="0" fontId="0" fillId="0" borderId="10" xfId="0" applyBorder="1" applyAlignment="1">
      <alignment vertical="top" wrapText="1"/>
    </xf>
    <xf numFmtId="0" fontId="17" fillId="5" borderId="4" xfId="0" applyFont="1" applyFill="1" applyBorder="1" applyAlignment="1">
      <alignment vertical="top" wrapText="1"/>
    </xf>
    <xf numFmtId="0" fontId="16" fillId="2" borderId="2" xfId="0" applyFont="1" applyFill="1" applyBorder="1" applyAlignment="1">
      <alignment vertical="top" wrapText="1"/>
    </xf>
    <xf numFmtId="0" fontId="0" fillId="9" borderId="2" xfId="0" applyFill="1" applyBorder="1" applyAlignment="1">
      <alignment horizontal="left" vertical="top" wrapText="1"/>
    </xf>
    <xf numFmtId="0" fontId="0" fillId="6" borderId="2" xfId="0" applyFill="1" applyBorder="1" applyAlignment="1">
      <alignment horizontal="left" vertical="top" wrapText="1"/>
    </xf>
    <xf numFmtId="0" fontId="0" fillId="19" borderId="2" xfId="0" applyFill="1" applyBorder="1" applyAlignment="1">
      <alignment horizontal="left" vertical="top" wrapText="1"/>
    </xf>
    <xf numFmtId="0" fontId="0" fillId="20" borderId="2" xfId="0" applyFill="1" applyBorder="1" applyAlignment="1">
      <alignment horizontal="left" vertical="top" wrapText="1"/>
    </xf>
    <xf numFmtId="0" fontId="0" fillId="21" borderId="2" xfId="0" applyFill="1" applyBorder="1" applyAlignment="1">
      <alignment horizontal="left" vertical="top" wrapText="1"/>
    </xf>
    <xf numFmtId="0" fontId="0" fillId="0" borderId="0" xfId="0" applyAlignment="1">
      <alignment wrapText="1"/>
    </xf>
    <xf numFmtId="0" fontId="18" fillId="0" borderId="2" xfId="0" applyFont="1" applyBorder="1" applyAlignment="1">
      <alignment vertical="top" wrapText="1"/>
    </xf>
    <xf numFmtId="0" fontId="19" fillId="0" borderId="0" xfId="0" applyFont="1" applyAlignment="1">
      <alignment wrapText="1"/>
    </xf>
    <xf numFmtId="0" fontId="0" fillId="0" borderId="0" xfId="0" quotePrefix="1" applyAlignment="1">
      <alignment horizontal="left" vertical="top"/>
    </xf>
    <xf numFmtId="0" fontId="20" fillId="0" borderId="0" xfId="0" applyFont="1" applyAlignment="1">
      <alignment horizontal="left" vertical="top" wrapText="1"/>
    </xf>
    <xf numFmtId="0" fontId="21" fillId="18" borderId="4" xfId="0" applyFont="1" applyFill="1" applyBorder="1" applyAlignment="1">
      <alignment horizontal="center" vertical="top" shrinkToFit="1"/>
    </xf>
    <xf numFmtId="0" fontId="21" fillId="18" borderId="4" xfId="0" applyFont="1" applyFill="1" applyBorder="1" applyAlignment="1">
      <alignment horizontal="center" vertical="top" wrapText="1" shrinkToFit="1"/>
    </xf>
    <xf numFmtId="0" fontId="22" fillId="0" borderId="0" xfId="0" applyFont="1"/>
    <xf numFmtId="0" fontId="25" fillId="0" borderId="0" xfId="0" applyFont="1"/>
    <xf numFmtId="0" fontId="22" fillId="0" borderId="2" xfId="0" applyFont="1" applyBorder="1" applyAlignment="1">
      <alignment vertical="top" wrapText="1"/>
    </xf>
    <xf numFmtId="0" fontId="18" fillId="0" borderId="4" xfId="0" applyFont="1" applyBorder="1" applyAlignment="1">
      <alignment vertical="top" wrapText="1"/>
    </xf>
    <xf numFmtId="0" fontId="24" fillId="17" borderId="4" xfId="0" applyFont="1" applyFill="1" applyBorder="1" applyAlignment="1">
      <alignment horizontal="center" vertical="top" wrapText="1" shrinkToFit="1"/>
    </xf>
    <xf numFmtId="0" fontId="24" fillId="17" borderId="4" xfId="0" applyFont="1" applyFill="1" applyBorder="1" applyAlignment="1">
      <alignment horizontal="center" vertical="top" shrinkToFit="1"/>
    </xf>
    <xf numFmtId="0" fontId="24" fillId="17" borderId="2" xfId="0" applyFont="1" applyFill="1" applyBorder="1" applyAlignment="1">
      <alignment horizontal="center" vertical="top" wrapText="1" shrinkToFit="1"/>
    </xf>
    <xf numFmtId="0" fontId="27" fillId="3" borderId="2" xfId="0" applyFont="1" applyFill="1" applyBorder="1" applyAlignment="1">
      <alignment vertical="top" wrapText="1"/>
    </xf>
    <xf numFmtId="0" fontId="22" fillId="9" borderId="5" xfId="0" applyFont="1" applyFill="1" applyBorder="1" applyAlignment="1">
      <alignment horizontal="left" vertical="top" wrapText="1"/>
    </xf>
    <xf numFmtId="0" fontId="27" fillId="5" borderId="2" xfId="0" applyFont="1" applyFill="1" applyBorder="1" applyAlignment="1">
      <alignment vertical="top" wrapText="1"/>
    </xf>
    <xf numFmtId="0" fontId="22" fillId="6" borderId="3" xfId="0" applyFont="1" applyFill="1" applyBorder="1" applyAlignment="1">
      <alignment horizontal="left" vertical="top" wrapText="1"/>
    </xf>
    <xf numFmtId="0" fontId="22" fillId="19" borderId="2" xfId="0" applyFont="1" applyFill="1" applyBorder="1" applyAlignment="1">
      <alignment horizontal="left" vertical="top" wrapText="1"/>
    </xf>
    <xf numFmtId="0" fontId="22" fillId="20" borderId="2" xfId="0" applyFont="1" applyFill="1" applyBorder="1" applyAlignment="1">
      <alignment horizontal="left" vertical="top" wrapText="1"/>
    </xf>
    <xf numFmtId="0" fontId="22" fillId="21" borderId="2" xfId="0" applyFont="1" applyFill="1" applyBorder="1" applyAlignment="1">
      <alignment horizontal="left" vertical="top" wrapText="1"/>
    </xf>
    <xf numFmtId="0" fontId="22" fillId="0" borderId="0" xfId="0" applyFont="1" applyAlignment="1">
      <alignment vertical="top" wrapText="1"/>
    </xf>
    <xf numFmtId="0" fontId="22" fillId="0" borderId="2" xfId="0" applyFont="1" applyBorder="1" applyAlignment="1">
      <alignment horizontal="left" vertical="top" wrapText="1"/>
    </xf>
    <xf numFmtId="0" fontId="22" fillId="0" borderId="0" xfId="0" quotePrefix="1" applyFont="1"/>
    <xf numFmtId="0" fontId="22" fillId="0" borderId="0" xfId="0" applyFont="1" applyAlignment="1">
      <alignment horizontal="left" vertical="top"/>
    </xf>
    <xf numFmtId="0" fontId="22" fillId="0" borderId="0" xfId="0" applyFont="1" applyAlignment="1">
      <alignment horizontal="left" vertical="top" wrapText="1"/>
    </xf>
    <xf numFmtId="0" fontId="23" fillId="17" borderId="2" xfId="0" applyFont="1" applyFill="1" applyBorder="1"/>
    <xf numFmtId="0" fontId="29" fillId="17" borderId="2" xfId="0" applyFont="1" applyFill="1" applyBorder="1" applyAlignment="1">
      <alignment vertical="top"/>
    </xf>
    <xf numFmtId="0" fontId="18" fillId="0" borderId="6" xfId="0" applyFont="1" applyBorder="1" applyAlignment="1">
      <alignment vertical="top" wrapText="1"/>
    </xf>
    <xf numFmtId="0" fontId="22" fillId="0" borderId="6" xfId="0" applyFont="1" applyBorder="1" applyAlignment="1">
      <alignment vertical="top" wrapText="1"/>
    </xf>
    <xf numFmtId="0" fontId="18" fillId="0" borderId="8" xfId="0" applyFont="1" applyBorder="1" applyAlignment="1">
      <alignment vertical="top" wrapText="1"/>
    </xf>
    <xf numFmtId="0" fontId="22" fillId="0" borderId="8" xfId="0" applyFont="1" applyBorder="1" applyAlignment="1">
      <alignment vertical="top" wrapText="1"/>
    </xf>
    <xf numFmtId="0" fontId="18" fillId="0" borderId="8" xfId="0" applyFont="1" applyBorder="1" applyAlignment="1">
      <alignment horizontal="left" vertical="top" wrapText="1"/>
    </xf>
    <xf numFmtId="0" fontId="18" fillId="0" borderId="6" xfId="0" applyFont="1" applyBorder="1" applyAlignment="1">
      <alignment horizontal="left" vertical="top" wrapText="1"/>
    </xf>
    <xf numFmtId="0" fontId="22" fillId="0" borderId="6" xfId="0" applyFont="1" applyBorder="1" applyAlignment="1">
      <alignment horizontal="left" vertical="top" wrapText="1"/>
    </xf>
    <xf numFmtId="0" fontId="22" fillId="0" borderId="8" xfId="0" applyFont="1" applyBorder="1" applyAlignment="1">
      <alignment vertical="top"/>
    </xf>
    <xf numFmtId="0" fontId="22" fillId="0" borderId="3" xfId="0" applyFont="1" applyBorder="1" applyAlignment="1">
      <alignment vertical="top" wrapText="1"/>
    </xf>
    <xf numFmtId="0" fontId="18" fillId="0" borderId="5" xfId="0" applyFont="1" applyBorder="1" applyAlignment="1">
      <alignment vertical="top" wrapText="1"/>
    </xf>
    <xf numFmtId="0" fontId="22" fillId="0" borderId="5" xfId="0" applyFont="1" applyBorder="1" applyAlignment="1">
      <alignment vertical="top" wrapText="1"/>
    </xf>
    <xf numFmtId="0" fontId="18" fillId="0" borderId="5" xfId="0" applyFont="1" applyBorder="1" applyAlignment="1">
      <alignment horizontal="left" vertical="top" wrapText="1"/>
    </xf>
    <xf numFmtId="0" fontId="18" fillId="0" borderId="2" xfId="0" applyFont="1" applyBorder="1" applyAlignment="1">
      <alignment horizontal="left" vertical="top" wrapText="1"/>
    </xf>
    <xf numFmtId="0" fontId="22" fillId="0" borderId="5" xfId="0" applyFont="1" applyBorder="1" applyAlignment="1">
      <alignment vertical="top"/>
    </xf>
    <xf numFmtId="0" fontId="18" fillId="0" borderId="0" xfId="0" applyFont="1" applyAlignment="1">
      <alignment vertical="top" wrapText="1"/>
    </xf>
    <xf numFmtId="0" fontId="18" fillId="0" borderId="0" xfId="0" applyFont="1" applyAlignment="1">
      <alignment horizontal="left" vertical="top" wrapText="1"/>
    </xf>
    <xf numFmtId="0" fontId="22" fillId="0" borderId="5" xfId="0" applyFont="1" applyBorder="1"/>
    <xf numFmtId="0" fontId="18" fillId="0" borderId="0" xfId="0" applyFont="1" applyAlignment="1">
      <alignment horizontal="left" vertical="top" wrapText="1" indent="1"/>
    </xf>
    <xf numFmtId="0" fontId="30" fillId="0" borderId="0" xfId="0" applyFont="1" applyAlignment="1">
      <alignment vertical="top" wrapText="1"/>
    </xf>
    <xf numFmtId="0" fontId="30" fillId="0" borderId="0" xfId="0" applyFont="1" applyAlignment="1">
      <alignment horizontal="left" vertical="top" wrapText="1"/>
    </xf>
    <xf numFmtId="0" fontId="22" fillId="36" borderId="2" xfId="0" applyFont="1" applyFill="1" applyBorder="1" applyAlignment="1">
      <alignment horizontal="left" vertical="top"/>
    </xf>
    <xf numFmtId="0" fontId="22" fillId="12" borderId="2" xfId="0" applyFont="1" applyFill="1" applyBorder="1" applyAlignment="1">
      <alignment horizontal="left" vertical="top" wrapText="1"/>
    </xf>
    <xf numFmtId="0" fontId="16" fillId="0" borderId="2" xfId="0" applyFont="1" applyBorder="1" applyAlignment="1">
      <alignment horizontal="left" vertical="top"/>
    </xf>
    <xf numFmtId="0" fontId="22" fillId="0" borderId="2" xfId="0" applyFont="1" applyBorder="1" applyAlignment="1">
      <alignment horizontal="left" vertical="top"/>
    </xf>
    <xf numFmtId="165" fontId="22" fillId="0" borderId="2" xfId="0" applyNumberFormat="1" applyFont="1" applyBorder="1" applyAlignment="1">
      <alignment horizontal="left" vertical="top" wrapText="1"/>
    </xf>
    <xf numFmtId="1" fontId="22" fillId="0" borderId="2" xfId="0" applyNumberFormat="1" applyFont="1" applyBorder="1" applyAlignment="1">
      <alignment horizontal="left" vertical="top" wrapText="1"/>
    </xf>
    <xf numFmtId="0" fontId="28" fillId="0" borderId="2" xfId="1" applyFont="1" applyFill="1" applyBorder="1" applyAlignment="1">
      <alignment horizontal="left" vertical="top" wrapText="1"/>
    </xf>
    <xf numFmtId="0" fontId="22" fillId="0" borderId="2" xfId="0" quotePrefix="1" applyFont="1" applyBorder="1" applyAlignment="1">
      <alignment horizontal="left" vertical="top" wrapText="1"/>
    </xf>
    <xf numFmtId="2" fontId="22" fillId="0" borderId="2" xfId="0" applyNumberFormat="1" applyFont="1" applyBorder="1" applyAlignment="1">
      <alignment horizontal="left" vertical="top" wrapText="1"/>
    </xf>
    <xf numFmtId="0" fontId="24" fillId="0" borderId="2" xfId="0" applyFont="1" applyBorder="1" applyAlignment="1">
      <alignment vertical="top" wrapText="1"/>
    </xf>
    <xf numFmtId="0" fontId="33" fillId="0" borderId="2" xfId="0" applyFont="1" applyBorder="1" applyAlignment="1">
      <alignment horizontal="left" vertical="top"/>
    </xf>
    <xf numFmtId="0" fontId="34" fillId="0" borderId="2" xfId="0" applyFont="1" applyBorder="1" applyAlignment="1">
      <alignment horizontal="left" vertical="top"/>
    </xf>
    <xf numFmtId="0" fontId="29" fillId="2" borderId="2" xfId="0" applyFont="1" applyFill="1" applyBorder="1" applyAlignment="1">
      <alignment vertical="top" wrapText="1"/>
    </xf>
    <xf numFmtId="0" fontId="35" fillId="0" borderId="0" xfId="0" applyFont="1" applyAlignment="1">
      <alignment wrapText="1"/>
    </xf>
    <xf numFmtId="0" fontId="35" fillId="7" borderId="0" xfId="0" applyFont="1" applyFill="1" applyAlignment="1">
      <alignment vertical="top"/>
    </xf>
    <xf numFmtId="0" fontId="35" fillId="0" borderId="0" xfId="0" applyFont="1"/>
    <xf numFmtId="0" fontId="36" fillId="0" borderId="0" xfId="1" applyFont="1" applyFill="1" applyAlignment="1"/>
    <xf numFmtId="2" fontId="27" fillId="0" borderId="0" xfId="0" applyNumberFormat="1" applyFont="1"/>
    <xf numFmtId="2" fontId="35" fillId="0" borderId="0" xfId="0" applyNumberFormat="1" applyFont="1"/>
    <xf numFmtId="0" fontId="35" fillId="23" borderId="0" xfId="0" applyFont="1" applyFill="1" applyAlignment="1">
      <alignment vertical="top"/>
    </xf>
    <xf numFmtId="0" fontId="35" fillId="6" borderId="0" xfId="0" applyFont="1" applyFill="1"/>
    <xf numFmtId="0" fontId="35" fillId="5" borderId="0" xfId="0" applyFont="1" applyFill="1" applyAlignment="1">
      <alignment vertical="top"/>
    </xf>
    <xf numFmtId="0" fontId="38" fillId="0" borderId="0" xfId="1" applyFont="1" applyFill="1" applyAlignment="1"/>
    <xf numFmtId="0" fontId="35" fillId="41" borderId="0" xfId="0" applyFont="1" applyFill="1" applyAlignment="1">
      <alignment vertical="top"/>
    </xf>
    <xf numFmtId="165" fontId="35" fillId="0" borderId="0" xfId="0" applyNumberFormat="1" applyFont="1"/>
    <xf numFmtId="0" fontId="27" fillId="35" borderId="0" xfId="0" applyFont="1" applyFill="1"/>
    <xf numFmtId="0" fontId="35" fillId="9" borderId="0" xfId="0" applyFont="1" applyFill="1" applyAlignment="1">
      <alignment vertical="top"/>
    </xf>
    <xf numFmtId="166" fontId="35" fillId="0" borderId="0" xfId="0" applyNumberFormat="1" applyFont="1"/>
    <xf numFmtId="0" fontId="35" fillId="32" borderId="0" xfId="0" applyFont="1" applyFill="1"/>
    <xf numFmtId="0" fontId="35" fillId="21" borderId="0" xfId="0" applyFont="1" applyFill="1"/>
    <xf numFmtId="0" fontId="35" fillId="12" borderId="0" xfId="0" applyFont="1" applyFill="1"/>
    <xf numFmtId="0" fontId="35" fillId="24" borderId="0" xfId="0" applyFont="1" applyFill="1"/>
    <xf numFmtId="0" fontId="35" fillId="15" borderId="0" xfId="0" applyFont="1" applyFill="1"/>
    <xf numFmtId="0" fontId="35" fillId="8" borderId="0" xfId="0" applyFont="1" applyFill="1"/>
    <xf numFmtId="0" fontId="35" fillId="31" borderId="0" xfId="0" applyFont="1" applyFill="1"/>
    <xf numFmtId="0" fontId="27" fillId="34" borderId="0" xfId="0" applyFont="1" applyFill="1"/>
    <xf numFmtId="0" fontId="36" fillId="0" borderId="0" xfId="1" applyFont="1" applyFill="1" applyBorder="1" applyAlignment="1"/>
    <xf numFmtId="0" fontId="38" fillId="0" borderId="0" xfId="1" applyFont="1" applyFill="1"/>
    <xf numFmtId="0" fontId="35" fillId="22" borderId="0" xfId="0" applyFont="1" applyFill="1" applyAlignment="1">
      <alignment vertical="top"/>
    </xf>
    <xf numFmtId="0" fontId="35" fillId="20" borderId="0" xfId="0" applyFont="1" applyFill="1"/>
    <xf numFmtId="0" fontId="35" fillId="39" borderId="0" xfId="0" applyFont="1" applyFill="1"/>
    <xf numFmtId="0" fontId="35" fillId="37" borderId="0" xfId="0" applyFont="1" applyFill="1" applyAlignment="1">
      <alignment vertical="top"/>
    </xf>
    <xf numFmtId="0" fontId="35" fillId="13" borderId="0" xfId="0" applyFont="1" applyFill="1" applyAlignment="1">
      <alignment vertical="top"/>
    </xf>
    <xf numFmtId="0" fontId="35" fillId="2" borderId="0" xfId="0" applyFont="1" applyFill="1" applyAlignment="1">
      <alignment vertical="top"/>
    </xf>
    <xf numFmtId="0" fontId="35" fillId="10" borderId="0" xfId="0" applyFont="1" applyFill="1" applyAlignment="1">
      <alignment vertical="top"/>
    </xf>
    <xf numFmtId="0" fontId="35" fillId="40" borderId="0" xfId="0" applyFont="1" applyFill="1" applyAlignment="1">
      <alignment vertical="top"/>
    </xf>
    <xf numFmtId="0" fontId="35" fillId="12" borderId="0" xfId="0" applyFont="1" applyFill="1" applyAlignment="1">
      <alignment vertical="top"/>
    </xf>
    <xf numFmtId="0" fontId="35" fillId="25" borderId="0" xfId="0" applyFont="1" applyFill="1"/>
    <xf numFmtId="0" fontId="35" fillId="26" borderId="0" xfId="0" applyFont="1" applyFill="1"/>
    <xf numFmtId="0" fontId="35" fillId="27" borderId="0" xfId="0" applyFont="1" applyFill="1"/>
    <xf numFmtId="0" fontId="35" fillId="11" borderId="0" xfId="0" applyFont="1" applyFill="1" applyAlignment="1">
      <alignment vertical="top"/>
    </xf>
    <xf numFmtId="0" fontId="35" fillId="28" borderId="0" xfId="0" applyFont="1" applyFill="1"/>
    <xf numFmtId="0" fontId="35" fillId="29" borderId="0" xfId="0" applyFont="1" applyFill="1"/>
    <xf numFmtId="0" fontId="35" fillId="30" borderId="0" xfId="0" applyFont="1" applyFill="1"/>
    <xf numFmtId="0" fontId="35" fillId="38" borderId="0" xfId="0" applyFont="1" applyFill="1"/>
    <xf numFmtId="0" fontId="35" fillId="14" borderId="0" xfId="0" applyFont="1" applyFill="1" applyAlignment="1">
      <alignment vertical="top"/>
    </xf>
    <xf numFmtId="0" fontId="35" fillId="15" borderId="0" xfId="0" applyFont="1" applyFill="1" applyAlignment="1">
      <alignment vertical="top"/>
    </xf>
    <xf numFmtId="0" fontId="35" fillId="16" borderId="0" xfId="0" applyFont="1" applyFill="1" applyAlignment="1">
      <alignment vertical="top"/>
    </xf>
    <xf numFmtId="0" fontId="35" fillId="33" borderId="0" xfId="0" applyFont="1" applyFill="1"/>
    <xf numFmtId="0" fontId="36" fillId="0" borderId="0" xfId="1" applyFont="1" applyFill="1"/>
    <xf numFmtId="1" fontId="35" fillId="24" borderId="0" xfId="0" applyNumberFormat="1" applyFont="1" applyFill="1" applyAlignment="1">
      <alignment horizontal="right"/>
    </xf>
    <xf numFmtId="0" fontId="27" fillId="0" borderId="0" xfId="0" applyFont="1" applyAlignment="1">
      <alignment vertical="top"/>
    </xf>
    <xf numFmtId="0" fontId="41" fillId="18" borderId="4" xfId="0" applyFont="1" applyFill="1" applyBorder="1" applyAlignment="1">
      <alignment horizontal="center" vertical="top" shrinkToFit="1"/>
    </xf>
    <xf numFmtId="0" fontId="41" fillId="18" borderId="4" xfId="0" applyFont="1" applyFill="1" applyBorder="1" applyAlignment="1">
      <alignment horizontal="center" vertical="top" wrapText="1" shrinkToFit="1"/>
    </xf>
    <xf numFmtId="0" fontId="37" fillId="0" borderId="0" xfId="0" applyFont="1"/>
    <xf numFmtId="0" fontId="1" fillId="0" borderId="0" xfId="1" applyFill="1"/>
    <xf numFmtId="0" fontId="35" fillId="0" borderId="0" xfId="0" applyFont="1" applyAlignment="1">
      <alignment horizontal="center" vertical="top" wrapText="1"/>
    </xf>
    <xf numFmtId="15" fontId="35" fillId="0" borderId="0" xfId="0" applyNumberFormat="1" applyFont="1"/>
    <xf numFmtId="0" fontId="27" fillId="0" borderId="0" xfId="0" applyFont="1" applyAlignment="1">
      <alignment horizontal="left"/>
    </xf>
    <xf numFmtId="0" fontId="27" fillId="0" borderId="0" xfId="0" applyFont="1"/>
    <xf numFmtId="1" fontId="35" fillId="0" borderId="0" xfId="0" applyNumberFormat="1" applyFont="1"/>
    <xf numFmtId="0" fontId="35" fillId="0" borderId="0" xfId="0" applyFont="1" applyAlignment="1">
      <alignment horizontal="right"/>
    </xf>
    <xf numFmtId="164" fontId="35" fillId="0" borderId="0" xfId="0" applyNumberFormat="1" applyFont="1"/>
    <xf numFmtId="0" fontId="35" fillId="0" borderId="0" xfId="0" quotePrefix="1" applyFont="1" applyAlignment="1">
      <alignment horizontal="right"/>
    </xf>
    <xf numFmtId="0" fontId="35" fillId="0" borderId="0" xfId="0" applyFont="1" applyAlignment="1">
      <alignment horizontal="left"/>
    </xf>
    <xf numFmtId="1" fontId="35" fillId="0" borderId="0" xfId="0" applyNumberFormat="1" applyFont="1" applyAlignment="1">
      <alignment horizontal="right"/>
    </xf>
    <xf numFmtId="0" fontId="27" fillId="0" borderId="0" xfId="0" applyFont="1" applyAlignment="1">
      <alignment horizontal="left" wrapText="1"/>
    </xf>
    <xf numFmtId="2" fontId="27" fillId="0" borderId="0" xfId="0" applyNumberFormat="1" applyFont="1" applyAlignment="1">
      <alignment horizontal="right"/>
    </xf>
    <xf numFmtId="0" fontId="27" fillId="0" borderId="0" xfId="0" applyFont="1" applyAlignment="1">
      <alignment wrapText="1"/>
    </xf>
    <xf numFmtId="0" fontId="35" fillId="0" borderId="0" xfId="0" applyFont="1" applyAlignment="1">
      <alignment horizontal="left" wrapText="1"/>
    </xf>
    <xf numFmtId="2" fontId="35" fillId="0" borderId="0" xfId="0" applyNumberFormat="1" applyFont="1" applyAlignment="1">
      <alignment horizontal="right"/>
    </xf>
    <xf numFmtId="2" fontId="37" fillId="0" borderId="0" xfId="0" applyNumberFormat="1" applyFont="1"/>
    <xf numFmtId="15" fontId="27" fillId="0" borderId="0" xfId="0" applyNumberFormat="1" applyFont="1"/>
    <xf numFmtId="0" fontId="27" fillId="0" borderId="0" xfId="0" applyFont="1" applyAlignment="1">
      <alignment horizontal="right"/>
    </xf>
    <xf numFmtId="1" fontId="27" fillId="0" borderId="0" xfId="0" applyNumberFormat="1" applyFont="1" applyAlignment="1">
      <alignment horizontal="right"/>
    </xf>
    <xf numFmtId="0" fontId="35" fillId="0" borderId="0" xfId="0" quotePrefix="1" applyFont="1" applyAlignment="1">
      <alignment horizontal="right" wrapText="1"/>
    </xf>
    <xf numFmtId="1" fontId="35" fillId="0" borderId="0" xfId="0" quotePrefix="1" applyNumberFormat="1" applyFont="1" applyAlignment="1">
      <alignment horizontal="right"/>
    </xf>
    <xf numFmtId="1" fontId="27" fillId="0" borderId="0" xfId="0" applyNumberFormat="1" applyFont="1"/>
    <xf numFmtId="12" fontId="35" fillId="0" borderId="0" xfId="0" applyNumberFormat="1" applyFont="1" applyAlignment="1">
      <alignment horizontal="right"/>
    </xf>
    <xf numFmtId="167" fontId="35" fillId="0" borderId="0" xfId="0" applyNumberFormat="1" applyFont="1"/>
    <xf numFmtId="0" fontId="35" fillId="0" borderId="0" xfId="0" quotePrefix="1" applyFont="1"/>
    <xf numFmtId="0" fontId="40" fillId="0" borderId="0" xfId="0" applyFont="1"/>
    <xf numFmtId="3" fontId="35" fillId="0" borderId="0" xfId="0" quotePrefix="1" applyNumberFormat="1" applyFont="1" applyAlignment="1">
      <alignment horizontal="right"/>
    </xf>
    <xf numFmtId="15" fontId="35" fillId="0" borderId="0" xfId="0" applyNumberFormat="1" applyFont="1" applyAlignment="1">
      <alignment horizontal="right"/>
    </xf>
    <xf numFmtId="0" fontId="22" fillId="0" borderId="9" xfId="0" applyFont="1" applyBorder="1" applyAlignment="1">
      <alignment vertical="top" wrapText="1"/>
    </xf>
    <xf numFmtId="0" fontId="23" fillId="17" borderId="4" xfId="0" applyFont="1" applyFill="1" applyBorder="1"/>
    <xf numFmtId="0" fontId="29" fillId="17" borderId="4" xfId="0" applyFont="1" applyFill="1" applyBorder="1" applyAlignment="1">
      <alignment vertical="top"/>
    </xf>
    <xf numFmtId="0" fontId="22" fillId="0" borderId="1" xfId="0" applyFont="1" applyBorder="1" applyAlignment="1">
      <alignment horizontal="left" vertical="top" wrapText="1"/>
    </xf>
    <xf numFmtId="0" fontId="22" fillId="0" borderId="1" xfId="0" applyFont="1" applyBorder="1" applyAlignment="1">
      <alignment vertical="top"/>
    </xf>
    <xf numFmtId="0" fontId="26" fillId="0" borderId="2" xfId="0" applyFont="1" applyBorder="1" applyAlignment="1">
      <alignment horizontal="left" vertical="top"/>
    </xf>
    <xf numFmtId="0" fontId="27" fillId="0" borderId="2" xfId="0" quotePrefix="1" applyFont="1" applyBorder="1" applyAlignment="1">
      <alignment horizontal="left" vertical="top" wrapText="1"/>
    </xf>
    <xf numFmtId="0" fontId="27" fillId="0" borderId="2" xfId="0" quotePrefix="1" applyFont="1" applyBorder="1" applyAlignment="1">
      <alignment vertical="top" wrapText="1"/>
    </xf>
    <xf numFmtId="0" fontId="27" fillId="0" borderId="2" xfId="0" applyFont="1" applyBorder="1" applyAlignment="1">
      <alignment vertical="top" wrapText="1"/>
    </xf>
    <xf numFmtId="0" fontId="27" fillId="0" borderId="2" xfId="0" applyFont="1" applyBorder="1" applyAlignment="1">
      <alignment horizontal="left" vertical="top" wrapText="1"/>
    </xf>
    <xf numFmtId="0" fontId="39" fillId="0" borderId="2" xfId="0" quotePrefix="1" applyFont="1" applyBorder="1" applyAlignment="1">
      <alignment vertical="top" wrapText="1"/>
    </xf>
    <xf numFmtId="0" fontId="29" fillId="0" borderId="2" xfId="0" applyFont="1" applyBorder="1" applyAlignment="1">
      <alignment vertical="top" wrapText="1"/>
    </xf>
    <xf numFmtId="0" fontId="27" fillId="0" borderId="4" xfId="0" applyFont="1" applyBorder="1" applyAlignment="1">
      <alignment vertical="top" wrapText="1"/>
    </xf>
    <xf numFmtId="0" fontId="42" fillId="0" borderId="2" xfId="0" quotePrefix="1" applyFont="1" applyBorder="1" applyAlignment="1">
      <alignment horizontal="left" vertical="top" wrapText="1"/>
    </xf>
    <xf numFmtId="0" fontId="27" fillId="0" borderId="3" xfId="0" applyFont="1" applyBorder="1" applyAlignment="1">
      <alignment horizontal="left" vertical="top" wrapText="1"/>
    </xf>
    <xf numFmtId="0" fontId="35" fillId="0" borderId="1" xfId="0" applyFont="1" applyBorder="1" applyAlignment="1">
      <alignment vertical="top"/>
    </xf>
    <xf numFmtId="0" fontId="27" fillId="0" borderId="1" xfId="0" quotePrefix="1" applyFont="1" applyBorder="1" applyAlignment="1">
      <alignment vertical="top" wrapText="1"/>
    </xf>
    <xf numFmtId="0" fontId="27" fillId="0" borderId="12" xfId="0" quotePrefix="1" applyFont="1" applyBorder="1" applyAlignment="1">
      <alignment vertical="top" wrapText="1"/>
    </xf>
    <xf numFmtId="0" fontId="27" fillId="0" borderId="1" xfId="0" applyFont="1" applyBorder="1" applyAlignment="1">
      <alignment vertical="top"/>
    </xf>
    <xf numFmtId="0" fontId="16" fillId="2" borderId="5" xfId="0" applyFont="1" applyFill="1" applyBorder="1" applyAlignment="1">
      <alignment horizontal="center" vertical="top"/>
    </xf>
    <xf numFmtId="0" fontId="16" fillId="2" borderId="9" xfId="0" applyFont="1" applyFill="1" applyBorder="1" applyAlignment="1">
      <alignment horizontal="center" vertical="top"/>
    </xf>
    <xf numFmtId="0" fontId="16" fillId="2" borderId="3" xfId="0" applyFont="1" applyFill="1" applyBorder="1" applyAlignment="1">
      <alignment horizontal="center" vertical="top"/>
    </xf>
    <xf numFmtId="0" fontId="26" fillId="2" borderId="8" xfId="0" applyFont="1" applyFill="1" applyBorder="1" applyAlignment="1">
      <alignment horizontal="center" vertical="top"/>
    </xf>
    <xf numFmtId="0" fontId="26" fillId="2" borderId="11" xfId="0" applyFont="1" applyFill="1" applyBorder="1" applyAlignment="1">
      <alignment horizontal="center" vertical="top"/>
    </xf>
    <xf numFmtId="0" fontId="27" fillId="0" borderId="0" xfId="0" applyFont="1" applyAlignment="1">
      <alignment horizontal="center" vertical="top" wrapText="1"/>
    </xf>
    <xf numFmtId="0" fontId="35" fillId="0" borderId="0" xfId="0" applyFont="1" applyAlignment="1">
      <alignment horizontal="center" vertical="top" wrapText="1"/>
    </xf>
    <xf numFmtId="0" fontId="27" fillId="0" borderId="0" xfId="0" applyFont="1" applyAlignment="1">
      <alignment vertical="top" wrapText="1"/>
    </xf>
    <xf numFmtId="0" fontId="39" fillId="0" borderId="0" xfId="0" applyFont="1" applyAlignment="1">
      <alignment horizontal="center" vertical="top" wrapText="1"/>
    </xf>
    <xf numFmtId="0" fontId="29" fillId="3" borderId="2" xfId="0" applyFont="1" applyFill="1" applyBorder="1" applyAlignment="1">
      <alignment horizontal="center" vertical="top"/>
    </xf>
    <xf numFmtId="0" fontId="24" fillId="3" borderId="2" xfId="0" applyFont="1" applyFill="1" applyBorder="1" applyAlignment="1">
      <alignment horizontal="center" vertical="top"/>
    </xf>
    <xf numFmtId="0" fontId="29" fillId="3" borderId="5" xfId="0" applyFont="1" applyFill="1" applyBorder="1" applyAlignment="1">
      <alignment horizontal="center" vertical="top" wrapText="1"/>
    </xf>
    <xf numFmtId="0" fontId="29" fillId="3" borderId="3" xfId="0" applyFont="1" applyFill="1" applyBorder="1" applyAlignment="1">
      <alignment horizontal="center" vertical="top" wrapText="1"/>
    </xf>
    <xf numFmtId="0" fontId="29" fillId="3" borderId="5" xfId="0" applyFont="1" applyFill="1" applyBorder="1" applyAlignment="1">
      <alignment horizontal="center" vertical="top"/>
    </xf>
    <xf numFmtId="0" fontId="29" fillId="3" borderId="3" xfId="0" applyFont="1" applyFill="1" applyBorder="1" applyAlignment="1">
      <alignment horizontal="center" vertical="top"/>
    </xf>
  </cellXfs>
  <cellStyles count="2">
    <cellStyle name="Hyperlink" xfId="1" builtinId="8"/>
    <cellStyle name="Normal" xfId="0" builtinId="0"/>
  </cellStyles>
  <dxfs count="0"/>
  <tableStyles count="1" defaultTableStyle="TableStyleMedium2" defaultPivotStyle="PivotStyleMedium9">
    <tableStyle name="Invisible" pivot="0" table="0" count="0" xr9:uid="{B3CAB600-1999-49D2-87CC-C2400F9D1462}"/>
  </tableStyles>
  <colors>
    <mruColors>
      <color rgb="FFF5BFE6"/>
      <color rgb="FFDDCDAE"/>
      <color rgb="FFF29DED"/>
      <color rgb="FF00FFFB"/>
      <color rgb="FF70C2A3"/>
      <color rgb="FF5F7856"/>
      <color rgb="FFB82525"/>
      <color rgb="FFB88A35"/>
      <color rgb="FF918A8A"/>
      <color rgb="FFE344A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hyperlink" Target="#'Reference data'!A1"/><Relationship Id="rId3" Type="http://schemas.openxmlformats.org/officeDocument/2006/relationships/hyperlink" Target="#'Summary-DataFields'!A1"/><Relationship Id="rId7" Type="http://schemas.openxmlformats.org/officeDocument/2006/relationships/hyperlink" Target="#Enumerations!A1"/><Relationship Id="rId2" Type="http://schemas.openxmlformats.org/officeDocument/2006/relationships/hyperlink" Target="#Home!A1"/><Relationship Id="rId1" Type="http://schemas.openxmlformats.org/officeDocument/2006/relationships/image" Target="../media/image1.jpeg"/><Relationship Id="rId6" Type="http://schemas.openxmlformats.org/officeDocument/2006/relationships/hyperlink" Target="#'sample data'!A1"/><Relationship Id="rId5" Type="http://schemas.openxmlformats.org/officeDocument/2006/relationships/hyperlink" Target="#'Business rules'!A1"/><Relationship Id="rId4" Type="http://schemas.openxmlformats.org/officeDocument/2006/relationships/hyperlink" Target="#'List of data fields'!A1"/></Relationships>
</file>

<file path=xl/drawings/drawing1.xml><?xml version="1.0" encoding="utf-8"?>
<xdr:wsDr xmlns:xdr="http://schemas.openxmlformats.org/drawingml/2006/spreadsheetDrawing" xmlns:a="http://schemas.openxmlformats.org/drawingml/2006/main">
  <xdr:twoCellAnchor editAs="oneCell">
    <xdr:from>
      <xdr:col>2</xdr:col>
      <xdr:colOff>501650</xdr:colOff>
      <xdr:row>0</xdr:row>
      <xdr:rowOff>0</xdr:rowOff>
    </xdr:from>
    <xdr:to>
      <xdr:col>17</xdr:col>
      <xdr:colOff>19050</xdr:colOff>
      <xdr:row>15</xdr:row>
      <xdr:rowOff>46965</xdr:rowOff>
    </xdr:to>
    <xdr:pic>
      <xdr:nvPicPr>
        <xdr:cNvPr id="10" name="Picture 9">
          <a:extLst>
            <a:ext uri="{FF2B5EF4-FFF2-40B4-BE49-F238E27FC236}">
              <a16:creationId xmlns:a16="http://schemas.microsoft.com/office/drawing/2014/main" id="{D51F8EFE-50C6-9282-F7FE-5B1AFDD600A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20850" y="0"/>
          <a:ext cx="8661400" cy="2764765"/>
        </a:xfrm>
        <a:prstGeom prst="rect">
          <a:avLst/>
        </a:prstGeom>
      </xdr:spPr>
    </xdr:pic>
    <xdr:clientData/>
  </xdr:twoCellAnchor>
  <xdr:twoCellAnchor>
    <xdr:from>
      <xdr:col>3</xdr:col>
      <xdr:colOff>9524</xdr:colOff>
      <xdr:row>15</xdr:row>
      <xdr:rowOff>57150</xdr:rowOff>
    </xdr:from>
    <xdr:to>
      <xdr:col>18</xdr:col>
      <xdr:colOff>200025</xdr:colOff>
      <xdr:row>18</xdr:row>
      <xdr:rowOff>95250</xdr:rowOff>
    </xdr:to>
    <xdr:sp macro="" textlink="">
      <xdr:nvSpPr>
        <xdr:cNvPr id="11" name="Rectangle 10">
          <a:extLst>
            <a:ext uri="{FF2B5EF4-FFF2-40B4-BE49-F238E27FC236}">
              <a16:creationId xmlns:a16="http://schemas.microsoft.com/office/drawing/2014/main" id="{1C630672-7A50-7731-8F18-92CECEB9AB01}"/>
            </a:ext>
          </a:extLst>
        </xdr:cNvPr>
        <xdr:cNvSpPr/>
      </xdr:nvSpPr>
      <xdr:spPr>
        <a:xfrm>
          <a:off x="1838324" y="2819400"/>
          <a:ext cx="9334501" cy="59055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en-ZA" sz="2400">
              <a:solidFill>
                <a:schemeClr val="tx1"/>
              </a:solidFill>
            </a:rPr>
            <a:t>Corporation for Deposit Insurance: Data</a:t>
          </a:r>
          <a:r>
            <a:rPr lang="en-ZA" sz="2400" baseline="0">
              <a:solidFill>
                <a:schemeClr val="tx1"/>
              </a:solidFill>
            </a:rPr>
            <a:t> requirements for SCV Reporting</a:t>
          </a:r>
          <a:endParaRPr lang="en-ZA" sz="2400">
            <a:solidFill>
              <a:schemeClr val="tx1"/>
            </a:solidFill>
          </a:endParaRPr>
        </a:p>
      </xdr:txBody>
    </xdr:sp>
    <xdr:clientData/>
  </xdr:twoCellAnchor>
  <xdr:twoCellAnchor>
    <xdr:from>
      <xdr:col>3</xdr:col>
      <xdr:colOff>44450</xdr:colOff>
      <xdr:row>17</xdr:row>
      <xdr:rowOff>95250</xdr:rowOff>
    </xdr:from>
    <xdr:to>
      <xdr:col>4</xdr:col>
      <xdr:colOff>561974</xdr:colOff>
      <xdr:row>19</xdr:row>
      <xdr:rowOff>66675</xdr:rowOff>
    </xdr:to>
    <xdr:sp macro="" textlink="">
      <xdr:nvSpPr>
        <xdr:cNvPr id="12" name="Rectangle 11">
          <a:extLst>
            <a:ext uri="{FF2B5EF4-FFF2-40B4-BE49-F238E27FC236}">
              <a16:creationId xmlns:a16="http://schemas.microsoft.com/office/drawing/2014/main" id="{01560D6E-24FE-4FB1-AED2-C7E8DC75095F}"/>
            </a:ext>
          </a:extLst>
        </xdr:cNvPr>
        <xdr:cNvSpPr/>
      </xdr:nvSpPr>
      <xdr:spPr>
        <a:xfrm>
          <a:off x="2044700" y="3117850"/>
          <a:ext cx="1184274" cy="327025"/>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en-ZA" sz="1600" i="0">
              <a:solidFill>
                <a:schemeClr val="tx1"/>
              </a:solidFill>
            </a:rPr>
            <a:t>Version 3.0</a:t>
          </a:r>
        </a:p>
      </xdr:txBody>
    </xdr:sp>
    <xdr:clientData/>
  </xdr:twoCellAnchor>
  <xdr:twoCellAnchor>
    <xdr:from>
      <xdr:col>2</xdr:col>
      <xdr:colOff>561974</xdr:colOff>
      <xdr:row>20</xdr:row>
      <xdr:rowOff>133350</xdr:rowOff>
    </xdr:from>
    <xdr:to>
      <xdr:col>18</xdr:col>
      <xdr:colOff>85725</xdr:colOff>
      <xdr:row>24</xdr:row>
      <xdr:rowOff>19050</xdr:rowOff>
    </xdr:to>
    <xdr:sp macro="" textlink="">
      <xdr:nvSpPr>
        <xdr:cNvPr id="13" name="Rectangle 12">
          <a:extLst>
            <a:ext uri="{FF2B5EF4-FFF2-40B4-BE49-F238E27FC236}">
              <a16:creationId xmlns:a16="http://schemas.microsoft.com/office/drawing/2014/main" id="{A9307F2D-2308-4A23-9E3F-053DB94CE3BE}"/>
            </a:ext>
          </a:extLst>
        </xdr:cNvPr>
        <xdr:cNvSpPr/>
      </xdr:nvSpPr>
      <xdr:spPr>
        <a:xfrm>
          <a:off x="1781174" y="3752850"/>
          <a:ext cx="9277351" cy="609600"/>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lang="en-ZA" sz="1600" i="0">
              <a:solidFill>
                <a:schemeClr val="tx1"/>
              </a:solidFill>
            </a:rPr>
            <a:t>The purpose</a:t>
          </a:r>
          <a:r>
            <a:rPr lang="en-ZA" sz="1600" i="0" baseline="0">
              <a:solidFill>
                <a:schemeClr val="tx1"/>
              </a:solidFill>
            </a:rPr>
            <a:t> of this document is to provide details of the data fields required for  scv reporting,definition of the data fields,structures of the data fields , associated business rules and sample data.</a:t>
          </a:r>
          <a:endParaRPr lang="en-ZA" sz="1600" i="0">
            <a:solidFill>
              <a:schemeClr val="tx1"/>
            </a:solidFill>
          </a:endParaRPr>
        </a:p>
      </xdr:txBody>
    </xdr:sp>
    <xdr:clientData/>
  </xdr:twoCellAnchor>
  <xdr:twoCellAnchor>
    <xdr:from>
      <xdr:col>0</xdr:col>
      <xdr:colOff>0</xdr:colOff>
      <xdr:row>0</xdr:row>
      <xdr:rowOff>0</xdr:rowOff>
    </xdr:from>
    <xdr:to>
      <xdr:col>52</xdr:col>
      <xdr:colOff>9524</xdr:colOff>
      <xdr:row>92</xdr:row>
      <xdr:rowOff>6350</xdr:rowOff>
    </xdr:to>
    <xdr:sp macro="" textlink="">
      <xdr:nvSpPr>
        <xdr:cNvPr id="19" name="Rectangle 18">
          <a:hlinkClick xmlns:r="http://schemas.openxmlformats.org/officeDocument/2006/relationships" r:id="rId2"/>
          <a:extLst>
            <a:ext uri="{FF2B5EF4-FFF2-40B4-BE49-F238E27FC236}">
              <a16:creationId xmlns:a16="http://schemas.microsoft.com/office/drawing/2014/main" id="{F74D6ADB-569D-2EC8-4DF0-A9EC7DDC7071}"/>
            </a:ext>
          </a:extLst>
        </xdr:cNvPr>
        <xdr:cNvSpPr/>
      </xdr:nvSpPr>
      <xdr:spPr>
        <a:xfrm>
          <a:off x="0" y="0"/>
          <a:ext cx="31708724" cy="16656050"/>
        </a:xfrm>
        <a:prstGeom prst="rect">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ZA" sz="1100"/>
        </a:p>
      </xdr:txBody>
    </xdr:sp>
    <xdr:clientData/>
  </xdr:twoCellAnchor>
  <xdr:twoCellAnchor>
    <xdr:from>
      <xdr:col>3</xdr:col>
      <xdr:colOff>98424</xdr:colOff>
      <xdr:row>27</xdr:row>
      <xdr:rowOff>25400</xdr:rowOff>
    </xdr:from>
    <xdr:to>
      <xdr:col>5</xdr:col>
      <xdr:colOff>561975</xdr:colOff>
      <xdr:row>29</xdr:row>
      <xdr:rowOff>152400</xdr:rowOff>
    </xdr:to>
    <xdr:sp macro="" textlink="">
      <xdr:nvSpPr>
        <xdr:cNvPr id="14" name="Rectangle 13">
          <a:hlinkClick xmlns:r="http://schemas.openxmlformats.org/officeDocument/2006/relationships" r:id="rId3"/>
          <a:extLst>
            <a:ext uri="{FF2B5EF4-FFF2-40B4-BE49-F238E27FC236}">
              <a16:creationId xmlns:a16="http://schemas.microsoft.com/office/drawing/2014/main" id="{74092A2C-B904-10D8-A285-6910801FDB36}"/>
            </a:ext>
          </a:extLst>
        </xdr:cNvPr>
        <xdr:cNvSpPr/>
      </xdr:nvSpPr>
      <xdr:spPr>
        <a:xfrm>
          <a:off x="1927224" y="4911725"/>
          <a:ext cx="1682751" cy="488950"/>
        </a:xfrm>
        <a:prstGeom prst="rect">
          <a:avLst/>
        </a:prstGeom>
        <a:solidFill>
          <a:srgbClr val="B88A35"/>
        </a:solidFill>
        <a:ln>
          <a:noFill/>
        </a:ln>
        <a:effectLst>
          <a:outerShdw blurRad="149987" dist="250190" dir="8460000" algn="ctr">
            <a:srgbClr val="000000">
              <a:alpha val="28000"/>
            </a:srgbClr>
          </a:outerShdw>
        </a:effectLst>
        <a:scene3d>
          <a:camera prst="orthographicFront">
            <a:rot lat="0" lon="0" rev="0"/>
          </a:camera>
          <a:lightRig rig="contrasting" dir="t">
            <a:rot lat="0" lon="0" rev="1500000"/>
          </a:lightRig>
        </a:scene3d>
        <a:sp3d prstMaterial="metal">
          <a:bevelT w="88900" h="88900"/>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ZA" sz="1100" b="1"/>
            <a:t>Summary of data fields</a:t>
          </a:r>
        </a:p>
      </xdr:txBody>
    </xdr:sp>
    <xdr:clientData/>
  </xdr:twoCellAnchor>
  <xdr:twoCellAnchor>
    <xdr:from>
      <xdr:col>6</xdr:col>
      <xdr:colOff>377825</xdr:colOff>
      <xdr:row>27</xdr:row>
      <xdr:rowOff>15875</xdr:rowOff>
    </xdr:from>
    <xdr:to>
      <xdr:col>9</xdr:col>
      <xdr:colOff>238126</xdr:colOff>
      <xdr:row>29</xdr:row>
      <xdr:rowOff>139700</xdr:rowOff>
    </xdr:to>
    <xdr:sp macro="" textlink="">
      <xdr:nvSpPr>
        <xdr:cNvPr id="15" name="Rectangle 14">
          <a:hlinkClick xmlns:r="http://schemas.openxmlformats.org/officeDocument/2006/relationships" r:id="rId4"/>
          <a:extLst>
            <a:ext uri="{FF2B5EF4-FFF2-40B4-BE49-F238E27FC236}">
              <a16:creationId xmlns:a16="http://schemas.microsoft.com/office/drawing/2014/main" id="{8138F085-EDCD-4E96-BB6C-FA8B7E6C7976}"/>
            </a:ext>
          </a:extLst>
        </xdr:cNvPr>
        <xdr:cNvSpPr/>
      </xdr:nvSpPr>
      <xdr:spPr>
        <a:xfrm>
          <a:off x="4035425" y="4902200"/>
          <a:ext cx="1689101" cy="485775"/>
        </a:xfrm>
        <a:prstGeom prst="rect">
          <a:avLst/>
        </a:prstGeom>
        <a:solidFill>
          <a:srgbClr val="B88A35"/>
        </a:solidFill>
        <a:ln>
          <a:noFill/>
        </a:ln>
        <a:effectLst>
          <a:outerShdw blurRad="149987" dist="250190" dir="8460000" algn="ctr">
            <a:srgbClr val="000000">
              <a:alpha val="28000"/>
            </a:srgbClr>
          </a:outerShdw>
        </a:effectLst>
        <a:scene3d>
          <a:camera prst="orthographicFront">
            <a:rot lat="0" lon="0" rev="0"/>
          </a:camera>
          <a:lightRig rig="contrasting" dir="t">
            <a:rot lat="0" lon="0" rev="1500000"/>
          </a:lightRig>
        </a:scene3d>
        <a:sp3d prstMaterial="metal">
          <a:bevelT w="88900" h="88900"/>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ZA" sz="1100" b="1"/>
            <a:t>List of data fields</a:t>
          </a:r>
        </a:p>
      </xdr:txBody>
    </xdr:sp>
    <xdr:clientData/>
  </xdr:twoCellAnchor>
  <xdr:twoCellAnchor>
    <xdr:from>
      <xdr:col>10</xdr:col>
      <xdr:colOff>38100</xdr:colOff>
      <xdr:row>27</xdr:row>
      <xdr:rowOff>9525</xdr:rowOff>
    </xdr:from>
    <xdr:to>
      <xdr:col>12</xdr:col>
      <xdr:colOff>501651</xdr:colOff>
      <xdr:row>29</xdr:row>
      <xdr:rowOff>130175</xdr:rowOff>
    </xdr:to>
    <xdr:sp macro="" textlink="">
      <xdr:nvSpPr>
        <xdr:cNvPr id="16" name="Rectangle 15">
          <a:hlinkClick xmlns:r="http://schemas.openxmlformats.org/officeDocument/2006/relationships" r:id="rId5"/>
          <a:extLst>
            <a:ext uri="{FF2B5EF4-FFF2-40B4-BE49-F238E27FC236}">
              <a16:creationId xmlns:a16="http://schemas.microsoft.com/office/drawing/2014/main" id="{2F5273D5-0176-4810-94A2-3EE58DC2C784}"/>
            </a:ext>
          </a:extLst>
        </xdr:cNvPr>
        <xdr:cNvSpPr/>
      </xdr:nvSpPr>
      <xdr:spPr>
        <a:xfrm>
          <a:off x="6134100" y="4895850"/>
          <a:ext cx="1682751" cy="482600"/>
        </a:xfrm>
        <a:prstGeom prst="rect">
          <a:avLst/>
        </a:prstGeom>
        <a:solidFill>
          <a:srgbClr val="B88A35"/>
        </a:solidFill>
        <a:ln>
          <a:noFill/>
        </a:ln>
        <a:effectLst>
          <a:outerShdw blurRad="149987" dist="250190" dir="8460000" algn="ctr">
            <a:srgbClr val="000000">
              <a:alpha val="28000"/>
            </a:srgbClr>
          </a:outerShdw>
        </a:effectLst>
        <a:scene3d>
          <a:camera prst="orthographicFront">
            <a:rot lat="0" lon="0" rev="0"/>
          </a:camera>
          <a:lightRig rig="contrasting" dir="t">
            <a:rot lat="0" lon="0" rev="1500000"/>
          </a:lightRig>
        </a:scene3d>
        <a:sp3d prstMaterial="metal">
          <a:bevelT w="88900" h="88900"/>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ZA" sz="1100" b="1"/>
            <a:t>Business rules</a:t>
          </a:r>
        </a:p>
      </xdr:txBody>
    </xdr:sp>
    <xdr:clientData/>
  </xdr:twoCellAnchor>
  <xdr:twoCellAnchor>
    <xdr:from>
      <xdr:col>8</xdr:col>
      <xdr:colOff>292100</xdr:colOff>
      <xdr:row>34</xdr:row>
      <xdr:rowOff>76200</xdr:rowOff>
    </xdr:from>
    <xdr:to>
      <xdr:col>11</xdr:col>
      <xdr:colOff>149226</xdr:colOff>
      <xdr:row>37</xdr:row>
      <xdr:rowOff>15875</xdr:rowOff>
    </xdr:to>
    <xdr:sp macro="" textlink="">
      <xdr:nvSpPr>
        <xdr:cNvPr id="17" name="Rectangle 16">
          <a:hlinkClick xmlns:r="http://schemas.openxmlformats.org/officeDocument/2006/relationships" r:id="rId6"/>
          <a:extLst>
            <a:ext uri="{FF2B5EF4-FFF2-40B4-BE49-F238E27FC236}">
              <a16:creationId xmlns:a16="http://schemas.microsoft.com/office/drawing/2014/main" id="{C73EB625-E8BC-4C6F-BFFF-057BCC4BA067}"/>
            </a:ext>
          </a:extLst>
        </xdr:cNvPr>
        <xdr:cNvSpPr/>
      </xdr:nvSpPr>
      <xdr:spPr>
        <a:xfrm>
          <a:off x="5168900" y="6229350"/>
          <a:ext cx="1685926" cy="482600"/>
        </a:xfrm>
        <a:prstGeom prst="rect">
          <a:avLst/>
        </a:prstGeom>
        <a:solidFill>
          <a:srgbClr val="B88A35"/>
        </a:solidFill>
        <a:ln>
          <a:noFill/>
        </a:ln>
        <a:effectLst>
          <a:outerShdw blurRad="149987" dist="250190" dir="8460000" algn="ctr">
            <a:srgbClr val="000000">
              <a:alpha val="28000"/>
            </a:srgbClr>
          </a:outerShdw>
        </a:effectLst>
        <a:scene3d>
          <a:camera prst="orthographicFront">
            <a:rot lat="0" lon="0" rev="0"/>
          </a:camera>
          <a:lightRig rig="contrasting" dir="t">
            <a:rot lat="0" lon="0" rev="1500000"/>
          </a:lightRig>
        </a:scene3d>
        <a:sp3d prstMaterial="metal">
          <a:bevelT w="88900" h="88900"/>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ZA" sz="1100" b="1"/>
            <a:t>Sample data</a:t>
          </a:r>
        </a:p>
      </xdr:txBody>
    </xdr:sp>
    <xdr:clientData/>
  </xdr:twoCellAnchor>
  <xdr:twoCellAnchor>
    <xdr:from>
      <xdr:col>0</xdr:col>
      <xdr:colOff>-403225</xdr:colOff>
      <xdr:row>0</xdr:row>
      <xdr:rowOff>-660400</xdr:rowOff>
    </xdr:from>
    <xdr:to>
      <xdr:col>2</xdr:col>
      <xdr:colOff>34926</xdr:colOff>
      <xdr:row>0</xdr:row>
      <xdr:rowOff>-190500</xdr:rowOff>
    </xdr:to>
    <xdr:sp macro="" textlink="">
      <xdr:nvSpPr>
        <xdr:cNvPr id="18" name="Rectangle 17">
          <a:hlinkClick xmlns:r="http://schemas.openxmlformats.org/officeDocument/2006/relationships" r:id="rId7"/>
          <a:extLst>
            <a:ext uri="{FF2B5EF4-FFF2-40B4-BE49-F238E27FC236}">
              <a16:creationId xmlns:a16="http://schemas.microsoft.com/office/drawing/2014/main" id="{609D100B-57BC-4092-805B-709597DF7C65}"/>
            </a:ext>
            <a:ext uri="{147F2762-F138-4A5C-976F-8EAC2B608ADB}">
              <a16:predDERef xmlns:a16="http://schemas.microsoft.com/office/drawing/2014/main" pred="{C73EB625-E8BC-4C6F-BFFF-057BCC4BA067}"/>
            </a:ext>
          </a:extLst>
        </xdr:cNvPr>
        <xdr:cNvSpPr/>
      </xdr:nvSpPr>
      <xdr:spPr>
        <a:xfrm>
          <a:off x="-403225" y="-660400"/>
          <a:ext cx="1600201" cy="469900"/>
        </a:xfrm>
        <a:prstGeom prst="rect">
          <a:avLst/>
        </a:prstGeom>
        <a:solidFill>
          <a:srgbClr val="B88A35"/>
        </a:solidFill>
        <a:ln>
          <a:noFill/>
        </a:ln>
        <a:effectLst>
          <a:outerShdw blurRad="149987" dist="250190" dir="8460000" algn="ctr">
            <a:srgbClr val="000000">
              <a:alpha val="28000"/>
            </a:srgbClr>
          </a:outerShdw>
        </a:effectLst>
        <a:scene3d>
          <a:camera prst="orthographicFront">
            <a:rot lat="0" lon="0" rev="0"/>
          </a:camera>
          <a:lightRig rig="contrasting" dir="t">
            <a:rot lat="0" lon="0" rev="1500000"/>
          </a:lightRig>
        </a:scene3d>
        <a:sp3d prstMaterial="metal">
          <a:bevelT w="88900" h="88900"/>
        </a:sp3d>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marL="0" indent="0" algn="ctr"/>
          <a:r>
            <a:rPr lang="en-US" sz="1100" b="1">
              <a:solidFill>
                <a:schemeClr val="lt1"/>
              </a:solidFill>
              <a:latin typeface="+mn-lt"/>
              <a:ea typeface="+mn-lt"/>
              <a:cs typeface="+mn-lt"/>
            </a:rPr>
            <a:t>List of values</a:t>
          </a:r>
        </a:p>
      </xdr:txBody>
    </xdr:sp>
    <xdr:clientData/>
  </xdr:twoCellAnchor>
  <xdr:twoCellAnchor>
    <xdr:from>
      <xdr:col>13</xdr:col>
      <xdr:colOff>323850</xdr:colOff>
      <xdr:row>26</xdr:row>
      <xdr:rowOff>152400</xdr:rowOff>
    </xdr:from>
    <xdr:to>
      <xdr:col>16</xdr:col>
      <xdr:colOff>206376</xdr:colOff>
      <xdr:row>29</xdr:row>
      <xdr:rowOff>101600</xdr:rowOff>
    </xdr:to>
    <xdr:sp macro="" textlink="">
      <xdr:nvSpPr>
        <xdr:cNvPr id="2" name="Rectangle 1">
          <a:hlinkClick xmlns:r="http://schemas.openxmlformats.org/officeDocument/2006/relationships" r:id="rId8"/>
          <a:extLst>
            <a:ext uri="{FF2B5EF4-FFF2-40B4-BE49-F238E27FC236}">
              <a16:creationId xmlns:a16="http://schemas.microsoft.com/office/drawing/2014/main" id="{D382FE68-247D-4C94-89A6-506D7225AE03}"/>
            </a:ext>
            <a:ext uri="{147F2762-F138-4A5C-976F-8EAC2B608ADB}">
              <a16:predDERef xmlns:a16="http://schemas.microsoft.com/office/drawing/2014/main" pred="{609D100B-57BC-4092-805B-709597DF7C65}"/>
            </a:ext>
          </a:extLst>
        </xdr:cNvPr>
        <xdr:cNvSpPr/>
      </xdr:nvSpPr>
      <xdr:spPr>
        <a:xfrm>
          <a:off x="7877175" y="4610100"/>
          <a:ext cx="1625601" cy="463550"/>
        </a:xfrm>
        <a:prstGeom prst="rect">
          <a:avLst/>
        </a:prstGeom>
        <a:solidFill>
          <a:srgbClr val="B88A35"/>
        </a:solidFill>
        <a:ln>
          <a:noFill/>
        </a:ln>
        <a:effectLst>
          <a:outerShdw blurRad="149987" dist="250190" dir="8460000" algn="ctr">
            <a:srgbClr val="000000">
              <a:alpha val="28000"/>
            </a:srgbClr>
          </a:outerShdw>
        </a:effectLst>
        <a:scene3d>
          <a:camera prst="orthographicFront">
            <a:rot lat="0" lon="0" rev="0"/>
          </a:camera>
          <a:lightRig rig="contrasting" dir="t">
            <a:rot lat="0" lon="0" rev="1500000"/>
          </a:lightRig>
        </a:scene3d>
        <a:sp3d prstMaterial="metal">
          <a:bevelT w="88900" h="88900"/>
        </a:sp3d>
      </xdr:spPr>
      <xdr:style>
        <a:lnRef idx="2">
          <a:schemeClr val="accent1">
            <a:shade val="15000"/>
          </a:schemeClr>
        </a:lnRef>
        <a:fillRef idx="1">
          <a:schemeClr val="accent1"/>
        </a:fillRef>
        <a:effectRef idx="0">
          <a:schemeClr val="accent1"/>
        </a:effectRef>
        <a:fontRef idx="minor">
          <a:schemeClr val="lt1"/>
        </a:fontRef>
      </xdr:style>
      <xdr:txBody>
        <a:bodyPr rtlCol="0" anchor="ct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marL="0" indent="0" algn="ctr"/>
          <a:r>
            <a:rPr lang="en-US" sz="1100" b="1" i="0" u="none" strike="noStrike">
              <a:solidFill>
                <a:schemeClr val="lt1"/>
              </a:solidFill>
              <a:latin typeface="Aptos Narrow" panose="020B0004020202020204" pitchFamily="34" charset="0"/>
            </a:rPr>
            <a:t>Reference data</a:t>
          </a:r>
        </a:p>
      </xdr:txBody>
    </xdr:sp>
    <xdr:clientData/>
  </xdr:twoCellAnchor>
</xdr:wsDr>
</file>

<file path=xl/namedSheetViews/namedSheetView1.xml><?xml version="1.0" encoding="utf-8"?>
<namedSheetViews xmlns="http://schemas.microsoft.com/office/spreadsheetml/2019/namedsheetviews" xmlns:x="http://schemas.openxmlformats.org/spreadsheetml/2006/main" xmlns:mc="http://schemas.openxmlformats.org/markup-compatibility/2006" xmlns:x14="http://schemas.microsoft.com/office/spreadsheetml/2009/9/main" mc:Ignorable="x14">
  <namedSheetView name="View1" id="{0592BAEE-2573-452E-8DC3-D05EA10BAFC0}"/>
</namedSheetViews>
</file>

<file path=xl/persons/person.xml><?xml version="1.0" encoding="utf-8"?>
<personList xmlns="http://schemas.microsoft.com/office/spreadsheetml/2018/threadedcomments" xmlns:x="http://schemas.openxmlformats.org/spreadsheetml/2006/main">
  <person displayName="Rahul Dhamne" id="{B7566850-4B8D-4407-A705-1F1716EAA0E3}" userId="S::rahul.dhamne@resbank.co.za::ee7884f6-3980-4de7-b219-003bac28ad27" providerId="AD"/>
  <person displayName="Shivani Pillay" id="{5AACB8F9-9EE0-43F1-B0E4-8E7F4878217E}" userId="S::shivani.pillay@resbank.co.za::f6b59522-b405-4024-bc34-de54faee4f2f"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L17" dT="2024-07-04T20:29:48.64" personId="{5AACB8F9-9EE0-43F1-B0E4-8E7F4878217E}" id="{AE013612-3820-41BB-A17C-9315FCA5F483}">
    <text>Need to add Financial business here for FBA's only</text>
  </threadedComment>
  <threadedComment ref="AQ17" dT="2024-07-04T20:35:03.72" personId="{5AACB8F9-9EE0-43F1-B0E4-8E7F4878217E}" id="{86814EAD-1E40-491C-B75A-37F0AE08AEBF}">
    <text>we cannot put the R130K here , it will be double counting</text>
  </threadedComment>
  <threadedComment ref="L18" dT="2024-07-04T20:39:11.03" personId="{5AACB8F9-9EE0-43F1-B0E4-8E7F4878217E}" id="{B7B88526-98C2-424B-907B-7BA4F389B50D}">
    <text>We only require qualifying depositors however for an FBA, do we put the non qualifying beneficiaries</text>
  </threadedComment>
  <threadedComment ref="AB18" dT="2024-07-04T20:43:33.83" personId="{5AACB8F9-9EE0-43F1-B0E4-8E7F4878217E}" id="{BFC8E6E4-2254-4962-AE36-59FA270EB427}">
    <text>Financial business will not be RFP</text>
  </threadedComment>
  <threadedComment ref="AK18" dT="2024-07-04T20:44:14.04" personId="{5AACB8F9-9EE0-43F1-B0E4-8E7F4878217E}" id="{329C5C08-57CF-426D-BD21-78BBCED3F9B5}">
    <text>Account for Financial business will not be RFP</text>
  </threadedComment>
</ThreadedComments>
</file>

<file path=xl/threadedComments/threadedComment2.xml><?xml version="1.0" encoding="utf-8"?>
<ThreadedComments xmlns="http://schemas.microsoft.com/office/spreadsheetml/2018/threadedcomments" xmlns:x="http://schemas.openxmlformats.org/spreadsheetml/2006/main">
  <threadedComment ref="L13" dT="2024-07-04T20:29:48.64" personId="{5AACB8F9-9EE0-43F1-B0E4-8E7F4878217E}" id="{61945962-F1B0-4EC4-8D9A-04F1303CECCC}">
    <text>Need to add Financial business here for FBA's only</text>
  </threadedComment>
  <threadedComment ref="AQ13" dT="2024-07-04T20:35:03.72" personId="{5AACB8F9-9EE0-43F1-B0E4-8E7F4878217E}" id="{728E1CFC-2F23-471E-BB4B-A480DA7D28CC}">
    <text>we cannot put the R130K here , it will be double counting</text>
  </threadedComment>
  <threadedComment ref="L14" dT="2024-07-04T20:39:11.03" personId="{5AACB8F9-9EE0-43F1-B0E4-8E7F4878217E}" id="{1D0FBCC5-0D73-4FC9-890B-20719397C830}">
    <text>We only require qualifying depositors however for an FBA, do we put the non qualifying beneficiaries</text>
  </threadedComment>
  <threadedComment ref="AB14" dT="2024-07-04T20:43:33.83" personId="{5AACB8F9-9EE0-43F1-B0E4-8E7F4878217E}" id="{8652845C-D6D5-49D6-891B-39DF65E90721}">
    <text>Financial business will not be RFP</text>
  </threadedComment>
  <threadedComment ref="AK14" dT="2024-07-04T20:44:14.04" personId="{5AACB8F9-9EE0-43F1-B0E4-8E7F4878217E}" id="{DFEE0E98-6C6A-4892-99C1-E96A7B192C7C}">
    <text>Account for Financial business will not be RFP</text>
  </threadedComment>
</ThreadedComments>
</file>

<file path=xl/threadedComments/threadedComment3.xml><?xml version="1.0" encoding="utf-8"?>
<ThreadedComments xmlns="http://schemas.microsoft.com/office/spreadsheetml/2018/threadedcomments" xmlns:x="http://schemas.openxmlformats.org/spreadsheetml/2006/main">
  <threadedComment ref="L1" dT="2024-07-08T08:20:32.41" personId="{B7566850-4B8D-4407-A705-1F1716EAA0E3}" id="{6965FD4C-A16F-4572-A1A3-07D55F0BA68E}">
    <text>Depositor classification for merged column - waiting ro zintle to provide the list</text>
  </threadedComment>
</ThreadedComments>
</file>

<file path=xl/worksheets/_rels/sheet1.xml.rels><?xml version="1.0" encoding="UTF-8" standalone="yes"?>
<Relationships xmlns="http://schemas.openxmlformats.org/package/2006/relationships"><Relationship Id="rId8" Type="http://schemas.openxmlformats.org/officeDocument/2006/relationships/hyperlink" Target="mailto:montero.kenneth@gmail.com" TargetMode="External"/><Relationship Id="rId13" Type="http://schemas.openxmlformats.org/officeDocument/2006/relationships/hyperlink" Target="mailto:naidoo.priscilla@hotmail.com" TargetMode="External"/><Relationship Id="rId18" Type="http://schemas.openxmlformats.org/officeDocument/2006/relationships/hyperlink" Target="mailto:leratof@baloyiattorneys.co.za" TargetMode="External"/><Relationship Id="rId26" Type="http://schemas.openxmlformats.org/officeDocument/2006/relationships/vmlDrawing" Target="../drawings/vmlDrawing1.vml"/><Relationship Id="rId3" Type="http://schemas.openxmlformats.org/officeDocument/2006/relationships/hyperlink" Target="mailto:Koketsokun@gmail.com" TargetMode="External"/><Relationship Id="rId21" Type="http://schemas.openxmlformats.org/officeDocument/2006/relationships/hyperlink" Target="mailto:jasgtjulnb@ruto.co.za" TargetMode="External"/><Relationship Id="rId7" Type="http://schemas.openxmlformats.org/officeDocument/2006/relationships/hyperlink" Target="mailto:montero.kenneth@gmail.com" TargetMode="External"/><Relationship Id="rId12" Type="http://schemas.openxmlformats.org/officeDocument/2006/relationships/hyperlink" Target="mailto:ndlovu.sipho@gmail.com" TargetMode="External"/><Relationship Id="rId17" Type="http://schemas.openxmlformats.org/officeDocument/2006/relationships/hyperlink" Target="mailto:admin@mohaleattorneys.co.za" TargetMode="External"/><Relationship Id="rId25" Type="http://schemas.openxmlformats.org/officeDocument/2006/relationships/hyperlink" Target="mailto:landcsgssert@gmail.com" TargetMode="External"/><Relationship Id="rId2" Type="http://schemas.openxmlformats.org/officeDocument/2006/relationships/hyperlink" Target="mailto:alamberts@gmail.com" TargetMode="External"/><Relationship Id="rId16" Type="http://schemas.openxmlformats.org/officeDocument/2006/relationships/hyperlink" Target="mailto:alamberts@gmail.com" TargetMode="External"/><Relationship Id="rId20" Type="http://schemas.openxmlformats.org/officeDocument/2006/relationships/hyperlink" Target="mailto:leladhnivj@gmail.com" TargetMode="External"/><Relationship Id="rId1" Type="http://schemas.openxmlformats.org/officeDocument/2006/relationships/hyperlink" Target="mailto:Koketsokun@gmail.com" TargetMode="External"/><Relationship Id="rId6" Type="http://schemas.openxmlformats.org/officeDocument/2006/relationships/hyperlink" Target="mailto:steyn.paul@gmail.com" TargetMode="External"/><Relationship Id="rId11" Type="http://schemas.openxmlformats.org/officeDocument/2006/relationships/hyperlink" Target="mailto:adaml@moodleygroup.co.za" TargetMode="External"/><Relationship Id="rId24" Type="http://schemas.openxmlformats.org/officeDocument/2006/relationships/hyperlink" Target="mailto:admin@milaaccountants.co.za" TargetMode="External"/><Relationship Id="rId5" Type="http://schemas.openxmlformats.org/officeDocument/2006/relationships/hyperlink" Target="mailto:steyn.paul@gmail.com" TargetMode="External"/><Relationship Id="rId15" Type="http://schemas.openxmlformats.org/officeDocument/2006/relationships/hyperlink" Target="mailto:hendriks.mervin@hotmail.com" TargetMode="External"/><Relationship Id="rId23" Type="http://schemas.openxmlformats.org/officeDocument/2006/relationships/hyperlink" Target="mailto:millyabdo9475631@gmail.com" TargetMode="External"/><Relationship Id="rId28" Type="http://schemas.microsoft.com/office/2017/10/relationships/threadedComment" Target="../threadedComments/threadedComment1.xml"/><Relationship Id="rId10" Type="http://schemas.openxmlformats.org/officeDocument/2006/relationships/hyperlink" Target="mailto:ndlela.peter@gmail.com" TargetMode="External"/><Relationship Id="rId19" Type="http://schemas.openxmlformats.org/officeDocument/2006/relationships/hyperlink" Target="mailto:arlerfwsnco47@gmail.com" TargetMode="External"/><Relationship Id="rId4" Type="http://schemas.openxmlformats.org/officeDocument/2006/relationships/hyperlink" Target="mailto:steyn.paul@gmail.com" TargetMode="External"/><Relationship Id="rId9" Type="http://schemas.openxmlformats.org/officeDocument/2006/relationships/hyperlink" Target="mailto:ndlela.peter@gmail.com" TargetMode="External"/><Relationship Id="rId14" Type="http://schemas.openxmlformats.org/officeDocument/2006/relationships/hyperlink" Target="mailto:hendriks.razia@hotmail.com" TargetMode="External"/><Relationship Id="rId22" Type="http://schemas.openxmlformats.org/officeDocument/2006/relationships/hyperlink" Target="mailto:jvdfnhan@hvo.co.za" TargetMode="External"/><Relationship Id="rId27" Type="http://schemas.openxmlformats.org/officeDocument/2006/relationships/comments" Target="../comments1.xml"/></Relationships>
</file>

<file path=xl/worksheets/_rels/sheet2.xml.rels><?xml version="1.0" encoding="UTF-8" standalone="yes"?>
<Relationships xmlns="http://schemas.openxmlformats.org/package/2006/relationships"><Relationship Id="rId8" Type="http://schemas.openxmlformats.org/officeDocument/2006/relationships/hyperlink" Target="mailto:montero.kenneth@gmail.com" TargetMode="External"/><Relationship Id="rId13" Type="http://schemas.openxmlformats.org/officeDocument/2006/relationships/hyperlink" Target="mailto:naidoo.priscilla@hotmail.com" TargetMode="External"/><Relationship Id="rId18" Type="http://schemas.openxmlformats.org/officeDocument/2006/relationships/hyperlink" Target="mailto:leratof@baloyiattorneys.co.za" TargetMode="External"/><Relationship Id="rId26" Type="http://schemas.openxmlformats.org/officeDocument/2006/relationships/vmlDrawing" Target="../drawings/vmlDrawing2.vml"/><Relationship Id="rId3" Type="http://schemas.openxmlformats.org/officeDocument/2006/relationships/hyperlink" Target="mailto:Koketsokun@gmail.com" TargetMode="External"/><Relationship Id="rId21" Type="http://schemas.openxmlformats.org/officeDocument/2006/relationships/hyperlink" Target="mailto:jasgtjulnb@ruto.co.za" TargetMode="External"/><Relationship Id="rId7" Type="http://schemas.openxmlformats.org/officeDocument/2006/relationships/hyperlink" Target="mailto:montero.kenneth@gmail.com" TargetMode="External"/><Relationship Id="rId12" Type="http://schemas.openxmlformats.org/officeDocument/2006/relationships/hyperlink" Target="mailto:ndlovu.sipho@gmail.com" TargetMode="External"/><Relationship Id="rId17" Type="http://schemas.openxmlformats.org/officeDocument/2006/relationships/hyperlink" Target="mailto:admin@mohaleattorneys.co.za" TargetMode="External"/><Relationship Id="rId25" Type="http://schemas.openxmlformats.org/officeDocument/2006/relationships/hyperlink" Target="mailto:landcsgssert@gmail.com" TargetMode="External"/><Relationship Id="rId2" Type="http://schemas.openxmlformats.org/officeDocument/2006/relationships/hyperlink" Target="mailto:alamberts@gmail.com" TargetMode="External"/><Relationship Id="rId16" Type="http://schemas.openxmlformats.org/officeDocument/2006/relationships/hyperlink" Target="mailto:alamberts@gmail.com" TargetMode="External"/><Relationship Id="rId20" Type="http://schemas.openxmlformats.org/officeDocument/2006/relationships/hyperlink" Target="mailto:leladhnivj@gmail.com" TargetMode="External"/><Relationship Id="rId1" Type="http://schemas.openxmlformats.org/officeDocument/2006/relationships/hyperlink" Target="mailto:Koketsokun@gmail.com" TargetMode="External"/><Relationship Id="rId6" Type="http://schemas.openxmlformats.org/officeDocument/2006/relationships/hyperlink" Target="mailto:steyn.paul@gmail.com" TargetMode="External"/><Relationship Id="rId11" Type="http://schemas.openxmlformats.org/officeDocument/2006/relationships/hyperlink" Target="mailto:adaml@moodleygroup.co.za" TargetMode="External"/><Relationship Id="rId24" Type="http://schemas.openxmlformats.org/officeDocument/2006/relationships/hyperlink" Target="mailto:admin@milaaccountants.co.za" TargetMode="External"/><Relationship Id="rId5" Type="http://schemas.openxmlformats.org/officeDocument/2006/relationships/hyperlink" Target="mailto:steyn.paul@gmail.com" TargetMode="External"/><Relationship Id="rId15" Type="http://schemas.openxmlformats.org/officeDocument/2006/relationships/hyperlink" Target="mailto:hendriks.mervin@hotmail.com" TargetMode="External"/><Relationship Id="rId23" Type="http://schemas.openxmlformats.org/officeDocument/2006/relationships/hyperlink" Target="mailto:millyabdo9475631@gmail.com" TargetMode="External"/><Relationship Id="rId28" Type="http://schemas.microsoft.com/office/2017/10/relationships/threadedComment" Target="../threadedComments/threadedComment2.xml"/><Relationship Id="rId10" Type="http://schemas.openxmlformats.org/officeDocument/2006/relationships/hyperlink" Target="mailto:ndlela.peter@gmail.com" TargetMode="External"/><Relationship Id="rId19" Type="http://schemas.openxmlformats.org/officeDocument/2006/relationships/hyperlink" Target="mailto:arlerfwsnco47@gmail.com" TargetMode="External"/><Relationship Id="rId4" Type="http://schemas.openxmlformats.org/officeDocument/2006/relationships/hyperlink" Target="mailto:steyn.paul@gmail.com" TargetMode="External"/><Relationship Id="rId9" Type="http://schemas.openxmlformats.org/officeDocument/2006/relationships/hyperlink" Target="mailto:ndlela.peter@gmail.com" TargetMode="External"/><Relationship Id="rId14" Type="http://schemas.openxmlformats.org/officeDocument/2006/relationships/hyperlink" Target="mailto:hendriks.razia@hotmail.com" TargetMode="External"/><Relationship Id="rId22" Type="http://schemas.openxmlformats.org/officeDocument/2006/relationships/hyperlink" Target="mailto:jvdfnhan@hvo.co.za" TargetMode="External"/><Relationship Id="rId27"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8" Type="http://schemas.microsoft.com/office/2019/04/relationships/namedSheetView" Target="../namedSheetViews/namedSheetView1.xml"/><Relationship Id="rId3" Type="http://schemas.openxmlformats.org/officeDocument/2006/relationships/hyperlink" Target="mailto:sagoodies@gmail.com" TargetMode="External"/><Relationship Id="rId7" Type="http://schemas.openxmlformats.org/officeDocument/2006/relationships/hyperlink" Target="mailto:admin@milaaccountants.co.za" TargetMode="External"/><Relationship Id="rId2" Type="http://schemas.openxmlformats.org/officeDocument/2006/relationships/hyperlink" Target="mailto:sagoodies@gmail.com" TargetMode="External"/><Relationship Id="rId1" Type="http://schemas.openxmlformats.org/officeDocument/2006/relationships/hyperlink" Target="mailto:admin@milaaccountants.co.za" TargetMode="External"/><Relationship Id="rId6" Type="http://schemas.openxmlformats.org/officeDocument/2006/relationships/hyperlink" Target="mailto:sagoodies@gmail.com" TargetMode="External"/><Relationship Id="rId5" Type="http://schemas.openxmlformats.org/officeDocument/2006/relationships/hyperlink" Target="mailto:sagoodies@gmail.com" TargetMode="External"/><Relationship Id="rId4" Type="http://schemas.openxmlformats.org/officeDocument/2006/relationships/hyperlink" Target="mailto:sagoodies@gmail.com" TargetMode="External"/></Relationships>
</file>

<file path=xl/worksheets/_rels/sheet7.xml.rels><?xml version="1.0" encoding="UTF-8" standalone="yes"?>
<Relationships xmlns="http://schemas.openxmlformats.org/package/2006/relationships"><Relationship Id="rId26" Type="http://schemas.openxmlformats.org/officeDocument/2006/relationships/hyperlink" Target="mailto:ndlela.peter@gmail.com" TargetMode="External"/><Relationship Id="rId21" Type="http://schemas.openxmlformats.org/officeDocument/2006/relationships/hyperlink" Target="mailto:steyn.paul@gmail.com" TargetMode="External"/><Relationship Id="rId42" Type="http://schemas.openxmlformats.org/officeDocument/2006/relationships/hyperlink" Target="mailto:arlerfwsnco47@gmail.com" TargetMode="External"/><Relationship Id="rId47" Type="http://schemas.openxmlformats.org/officeDocument/2006/relationships/hyperlink" Target="mailto:arlerfwsnco47@gmail.com" TargetMode="External"/><Relationship Id="rId63" Type="http://schemas.openxmlformats.org/officeDocument/2006/relationships/hyperlink" Target="mailto:arlerfwsnco47@gmail.com" TargetMode="External"/><Relationship Id="rId68" Type="http://schemas.openxmlformats.org/officeDocument/2006/relationships/hyperlink" Target="mailto:leratof@xdsattorneys.co.za" TargetMode="External"/><Relationship Id="rId84" Type="http://schemas.openxmlformats.org/officeDocument/2006/relationships/hyperlink" Target="mailto:NC34@gmail.com" TargetMode="External"/><Relationship Id="rId89" Type="http://schemas.openxmlformats.org/officeDocument/2006/relationships/hyperlink" Target="mailto:kjshewf@gmail.com" TargetMode="External"/><Relationship Id="rId16" Type="http://schemas.openxmlformats.org/officeDocument/2006/relationships/hyperlink" Target="mailto:steyn.paul@gmail.com" TargetMode="External"/><Relationship Id="rId11" Type="http://schemas.openxmlformats.org/officeDocument/2006/relationships/hyperlink" Target="mailto:steyn.paul@gmail.com" TargetMode="External"/><Relationship Id="rId32" Type="http://schemas.openxmlformats.org/officeDocument/2006/relationships/hyperlink" Target="mailto:arlerfwsnco47@gmail.com" TargetMode="External"/><Relationship Id="rId37" Type="http://schemas.openxmlformats.org/officeDocument/2006/relationships/hyperlink" Target="mailto:admin@milaaccountants.co.za" TargetMode="External"/><Relationship Id="rId53" Type="http://schemas.openxmlformats.org/officeDocument/2006/relationships/hyperlink" Target="mailto:arlerfwsnco47@gmail.com" TargetMode="External"/><Relationship Id="rId58" Type="http://schemas.openxmlformats.org/officeDocument/2006/relationships/hyperlink" Target="mailto:arlerfwsnco47@gmail.com" TargetMode="External"/><Relationship Id="rId74" Type="http://schemas.openxmlformats.org/officeDocument/2006/relationships/hyperlink" Target="mailto:admin@milaaccountants.co.za" TargetMode="External"/><Relationship Id="rId79" Type="http://schemas.openxmlformats.org/officeDocument/2006/relationships/hyperlink" Target="mailto:rthnco47@gmail.com" TargetMode="External"/><Relationship Id="rId5" Type="http://schemas.openxmlformats.org/officeDocument/2006/relationships/hyperlink" Target="mailto:Koketsokun@gmail.com" TargetMode="External"/><Relationship Id="rId90" Type="http://schemas.openxmlformats.org/officeDocument/2006/relationships/hyperlink" Target="mailto:hsjfkrt@gmail.com" TargetMode="External"/><Relationship Id="rId95" Type="http://schemas.microsoft.com/office/2017/10/relationships/threadedComment" Target="../threadedComments/threadedComment3.xml"/><Relationship Id="rId22" Type="http://schemas.openxmlformats.org/officeDocument/2006/relationships/hyperlink" Target="mailto:steyn.paul@gmail.com" TargetMode="External"/><Relationship Id="rId27" Type="http://schemas.openxmlformats.org/officeDocument/2006/relationships/hyperlink" Target="mailto:ndlela.peter@gmail.com" TargetMode="External"/><Relationship Id="rId43" Type="http://schemas.openxmlformats.org/officeDocument/2006/relationships/hyperlink" Target="mailto:arlerfwsnco47@gmail.com" TargetMode="External"/><Relationship Id="rId48" Type="http://schemas.openxmlformats.org/officeDocument/2006/relationships/hyperlink" Target="mailto:arlerfwsnco47@gmail.com" TargetMode="External"/><Relationship Id="rId64" Type="http://schemas.openxmlformats.org/officeDocument/2006/relationships/hyperlink" Target="mailto:leratof@xdsattorneys.co.za" TargetMode="External"/><Relationship Id="rId69" Type="http://schemas.openxmlformats.org/officeDocument/2006/relationships/hyperlink" Target="mailto:leratof@xdsattorneys.co.za" TargetMode="External"/><Relationship Id="rId8" Type="http://schemas.openxmlformats.org/officeDocument/2006/relationships/hyperlink" Target="mailto:Koketsokun@gmail.com" TargetMode="External"/><Relationship Id="rId51" Type="http://schemas.openxmlformats.org/officeDocument/2006/relationships/hyperlink" Target="mailto:arlerfwsnco47@gmail.com" TargetMode="External"/><Relationship Id="rId72" Type="http://schemas.openxmlformats.org/officeDocument/2006/relationships/hyperlink" Target="mailto:admin@milaaccountants.co.za" TargetMode="External"/><Relationship Id="rId80" Type="http://schemas.openxmlformats.org/officeDocument/2006/relationships/hyperlink" Target="mailto:arlerfws6trdgfgj@gmail.com" TargetMode="External"/><Relationship Id="rId85" Type="http://schemas.openxmlformats.org/officeDocument/2006/relationships/hyperlink" Target="mailto:arlerfwsnco47@gmail.com" TargetMode="External"/><Relationship Id="rId93" Type="http://schemas.openxmlformats.org/officeDocument/2006/relationships/vmlDrawing" Target="../drawings/vmlDrawing3.vml"/><Relationship Id="rId3" Type="http://schemas.openxmlformats.org/officeDocument/2006/relationships/hyperlink" Target="mailto:Koketsokun@gmail.com" TargetMode="External"/><Relationship Id="rId12" Type="http://schemas.openxmlformats.org/officeDocument/2006/relationships/hyperlink" Target="mailto:steyn.paul@gmail.com" TargetMode="External"/><Relationship Id="rId17" Type="http://schemas.openxmlformats.org/officeDocument/2006/relationships/hyperlink" Target="mailto:steyn.paul@gmail.com" TargetMode="External"/><Relationship Id="rId25" Type="http://schemas.openxmlformats.org/officeDocument/2006/relationships/hyperlink" Target="mailto:ndlela.peter@gmail.com" TargetMode="External"/><Relationship Id="rId33" Type="http://schemas.openxmlformats.org/officeDocument/2006/relationships/hyperlink" Target="mailto:admin@milaaccountants.co.za" TargetMode="External"/><Relationship Id="rId38" Type="http://schemas.openxmlformats.org/officeDocument/2006/relationships/hyperlink" Target="mailto:arlerfwsnco47@gmail.com" TargetMode="External"/><Relationship Id="rId46" Type="http://schemas.openxmlformats.org/officeDocument/2006/relationships/hyperlink" Target="mailto:arlerfwsnco47@gmail.com" TargetMode="External"/><Relationship Id="rId59" Type="http://schemas.openxmlformats.org/officeDocument/2006/relationships/hyperlink" Target="mailto:arlerfwsnco47@gmail.com" TargetMode="External"/><Relationship Id="rId67" Type="http://schemas.openxmlformats.org/officeDocument/2006/relationships/hyperlink" Target="mailto:leratof@xdsattorneys.co.za" TargetMode="External"/><Relationship Id="rId20" Type="http://schemas.openxmlformats.org/officeDocument/2006/relationships/hyperlink" Target="mailto:steyn.paul@gmail.com" TargetMode="External"/><Relationship Id="rId41" Type="http://schemas.openxmlformats.org/officeDocument/2006/relationships/hyperlink" Target="mailto:arlerfwsnco47@gmail.com" TargetMode="External"/><Relationship Id="rId54" Type="http://schemas.openxmlformats.org/officeDocument/2006/relationships/hyperlink" Target="mailto:arlerfwsnco47@gmail.com" TargetMode="External"/><Relationship Id="rId62" Type="http://schemas.openxmlformats.org/officeDocument/2006/relationships/hyperlink" Target="mailto:arlerfwsnco47@gmail.com" TargetMode="External"/><Relationship Id="rId70" Type="http://schemas.openxmlformats.org/officeDocument/2006/relationships/hyperlink" Target="mailto:admin@milaaccountants.co.za" TargetMode="External"/><Relationship Id="rId75" Type="http://schemas.openxmlformats.org/officeDocument/2006/relationships/hyperlink" Target="mailto:admin@milaaccountants.co.za" TargetMode="External"/><Relationship Id="rId83" Type="http://schemas.openxmlformats.org/officeDocument/2006/relationships/hyperlink" Target="mailto:hsjfkrt@gmail.com" TargetMode="External"/><Relationship Id="rId88" Type="http://schemas.openxmlformats.org/officeDocument/2006/relationships/hyperlink" Target="mailto:arlerfws6trdgfgj@gmail.com" TargetMode="External"/><Relationship Id="rId91" Type="http://schemas.openxmlformats.org/officeDocument/2006/relationships/hyperlink" Target="mailto:kjshewf@gmail.com" TargetMode="External"/><Relationship Id="rId1" Type="http://schemas.openxmlformats.org/officeDocument/2006/relationships/hyperlink" Target="mailto:Koketsokun@gmail.com" TargetMode="External"/><Relationship Id="rId6" Type="http://schemas.openxmlformats.org/officeDocument/2006/relationships/hyperlink" Target="mailto:Koketsokun@gmail.com" TargetMode="External"/><Relationship Id="rId15" Type="http://schemas.openxmlformats.org/officeDocument/2006/relationships/hyperlink" Target="mailto:steyn.paul@gmail.com" TargetMode="External"/><Relationship Id="rId23" Type="http://schemas.openxmlformats.org/officeDocument/2006/relationships/hyperlink" Target="mailto:steyn.paul@gmail.com" TargetMode="External"/><Relationship Id="rId28" Type="http://schemas.openxmlformats.org/officeDocument/2006/relationships/hyperlink" Target="mailto:ndlela.peter@gmail.com" TargetMode="External"/><Relationship Id="rId36" Type="http://schemas.openxmlformats.org/officeDocument/2006/relationships/hyperlink" Target="mailto:admin@milaaccountants.co.za" TargetMode="External"/><Relationship Id="rId49" Type="http://schemas.openxmlformats.org/officeDocument/2006/relationships/hyperlink" Target="mailto:arlerfwsnco47@gmail.com" TargetMode="External"/><Relationship Id="rId57" Type="http://schemas.openxmlformats.org/officeDocument/2006/relationships/hyperlink" Target="mailto:arlerfwsnco47@gmail.com" TargetMode="External"/><Relationship Id="rId10" Type="http://schemas.openxmlformats.org/officeDocument/2006/relationships/hyperlink" Target="mailto:steyn.paul@gmail.com" TargetMode="External"/><Relationship Id="rId31" Type="http://schemas.openxmlformats.org/officeDocument/2006/relationships/hyperlink" Target="mailto:ndlela.peter@gmail.com" TargetMode="External"/><Relationship Id="rId44" Type="http://schemas.openxmlformats.org/officeDocument/2006/relationships/hyperlink" Target="mailto:arlerfwsnco47@gmail.com" TargetMode="External"/><Relationship Id="rId52" Type="http://schemas.openxmlformats.org/officeDocument/2006/relationships/hyperlink" Target="mailto:arlerfwsnco47@gmail.com" TargetMode="External"/><Relationship Id="rId60" Type="http://schemas.openxmlformats.org/officeDocument/2006/relationships/hyperlink" Target="mailto:arlerfwsnco47@gmail.com" TargetMode="External"/><Relationship Id="rId65" Type="http://schemas.openxmlformats.org/officeDocument/2006/relationships/hyperlink" Target="mailto:leratof@xdsattorneys.co.za" TargetMode="External"/><Relationship Id="rId73" Type="http://schemas.openxmlformats.org/officeDocument/2006/relationships/hyperlink" Target="mailto:admin@milaaccountants.co.za" TargetMode="External"/><Relationship Id="rId78" Type="http://schemas.openxmlformats.org/officeDocument/2006/relationships/hyperlink" Target="mailto:arlerfwsnco47@gmail.com" TargetMode="External"/><Relationship Id="rId81" Type="http://schemas.openxmlformats.org/officeDocument/2006/relationships/hyperlink" Target="mailto:stokvel.tau@gmail.com" TargetMode="External"/><Relationship Id="rId86" Type="http://schemas.openxmlformats.org/officeDocument/2006/relationships/hyperlink" Target="mailto:rthnco47@gmail.com" TargetMode="External"/><Relationship Id="rId94" Type="http://schemas.openxmlformats.org/officeDocument/2006/relationships/comments" Target="../comments3.xml"/><Relationship Id="rId4" Type="http://schemas.openxmlformats.org/officeDocument/2006/relationships/hyperlink" Target="mailto:Koketsokun@gmail.com" TargetMode="External"/><Relationship Id="rId9" Type="http://schemas.openxmlformats.org/officeDocument/2006/relationships/hyperlink" Target="mailto:steyn.paul@gmail.com" TargetMode="External"/><Relationship Id="rId13" Type="http://schemas.openxmlformats.org/officeDocument/2006/relationships/hyperlink" Target="mailto:steyn.paul@gmail.com" TargetMode="External"/><Relationship Id="rId18" Type="http://schemas.openxmlformats.org/officeDocument/2006/relationships/hyperlink" Target="mailto:steyn.paul@gmail.com" TargetMode="External"/><Relationship Id="rId39" Type="http://schemas.openxmlformats.org/officeDocument/2006/relationships/hyperlink" Target="mailto:admin@milaaccountants.co.za" TargetMode="External"/><Relationship Id="rId34" Type="http://schemas.openxmlformats.org/officeDocument/2006/relationships/hyperlink" Target="mailto:leratof@xdsattorneys.co.za" TargetMode="External"/><Relationship Id="rId50" Type="http://schemas.openxmlformats.org/officeDocument/2006/relationships/hyperlink" Target="mailto:arlerfwsnco47@gmail.com" TargetMode="External"/><Relationship Id="rId55" Type="http://schemas.openxmlformats.org/officeDocument/2006/relationships/hyperlink" Target="mailto:arlerfwsnco47@gmail.com" TargetMode="External"/><Relationship Id="rId76" Type="http://schemas.openxmlformats.org/officeDocument/2006/relationships/hyperlink" Target="mailto:finance@savingscfi.co.za" TargetMode="External"/><Relationship Id="rId7" Type="http://schemas.openxmlformats.org/officeDocument/2006/relationships/hyperlink" Target="mailto:Koketsokun@gmail.com" TargetMode="External"/><Relationship Id="rId71" Type="http://schemas.openxmlformats.org/officeDocument/2006/relationships/hyperlink" Target="mailto:admin@milaaccountants.co.za" TargetMode="External"/><Relationship Id="rId92" Type="http://schemas.openxmlformats.org/officeDocument/2006/relationships/hyperlink" Target="mailto:hsjfkrt@gmail.com" TargetMode="External"/><Relationship Id="rId2" Type="http://schemas.openxmlformats.org/officeDocument/2006/relationships/hyperlink" Target="mailto:Koketsokun@gmail.com" TargetMode="External"/><Relationship Id="rId29" Type="http://schemas.openxmlformats.org/officeDocument/2006/relationships/hyperlink" Target="mailto:ndlela.peter@gmail.com" TargetMode="External"/><Relationship Id="rId24" Type="http://schemas.openxmlformats.org/officeDocument/2006/relationships/hyperlink" Target="mailto:ndlela.peter@gmail.com" TargetMode="External"/><Relationship Id="rId40" Type="http://schemas.openxmlformats.org/officeDocument/2006/relationships/hyperlink" Target="mailto:arlerfwsnco47@gmail.com" TargetMode="External"/><Relationship Id="rId45" Type="http://schemas.openxmlformats.org/officeDocument/2006/relationships/hyperlink" Target="mailto:arlerfwsnco47@gmail.com" TargetMode="External"/><Relationship Id="rId66" Type="http://schemas.openxmlformats.org/officeDocument/2006/relationships/hyperlink" Target="mailto:leratof@xdsattorneys.co.za" TargetMode="External"/><Relationship Id="rId87" Type="http://schemas.openxmlformats.org/officeDocument/2006/relationships/hyperlink" Target="mailto:arlerfwsnco47@gmail.com" TargetMode="External"/><Relationship Id="rId61" Type="http://schemas.openxmlformats.org/officeDocument/2006/relationships/hyperlink" Target="mailto:arlerfwsnco47@gmail.com" TargetMode="External"/><Relationship Id="rId82" Type="http://schemas.openxmlformats.org/officeDocument/2006/relationships/hyperlink" Target="mailto:kjshewf@gmail.com" TargetMode="External"/><Relationship Id="rId19" Type="http://schemas.openxmlformats.org/officeDocument/2006/relationships/hyperlink" Target="mailto:steyn.paul@gmail.com" TargetMode="External"/><Relationship Id="rId14" Type="http://schemas.openxmlformats.org/officeDocument/2006/relationships/hyperlink" Target="mailto:steyn.paul@gmail.com" TargetMode="External"/><Relationship Id="rId30" Type="http://schemas.openxmlformats.org/officeDocument/2006/relationships/hyperlink" Target="mailto:ndlela.peter@gmail.com" TargetMode="External"/><Relationship Id="rId35" Type="http://schemas.openxmlformats.org/officeDocument/2006/relationships/hyperlink" Target="mailto:arlerfwsnco47@gmail.com" TargetMode="External"/><Relationship Id="rId56" Type="http://schemas.openxmlformats.org/officeDocument/2006/relationships/hyperlink" Target="mailto:arlerfwsnco47@gmail.com" TargetMode="External"/><Relationship Id="rId77" Type="http://schemas.openxmlformats.org/officeDocument/2006/relationships/hyperlink" Target="mailto:stokvel.tau@gmail.com" TargetMode="External"/></Relationships>
</file>

<file path=xl/worksheets/_rels/sheet9.xml.rels><?xml version="1.0" encoding="UTF-8" standalone="yes"?>
<Relationships xmlns="http://schemas.openxmlformats.org/package/2006/relationships"><Relationship Id="rId26" Type="http://schemas.openxmlformats.org/officeDocument/2006/relationships/hyperlink" Target="mailto:arlerfwsnco47@gmail.com" TargetMode="External"/><Relationship Id="rId21" Type="http://schemas.openxmlformats.org/officeDocument/2006/relationships/hyperlink" Target="mailto:stokvel.tau@gmail.com" TargetMode="External"/><Relationship Id="rId42" Type="http://schemas.openxmlformats.org/officeDocument/2006/relationships/hyperlink" Target="mailto:AbigailSim@gmail.com" TargetMode="External"/><Relationship Id="rId47" Type="http://schemas.openxmlformats.org/officeDocument/2006/relationships/hyperlink" Target="mailto:Stardiscount@hotmail.com" TargetMode="External"/><Relationship Id="rId63" Type="http://schemas.openxmlformats.org/officeDocument/2006/relationships/hyperlink" Target="mailto:MJFAMILY'@hotmail.com" TargetMode="External"/><Relationship Id="rId68" Type="http://schemas.openxmlformats.org/officeDocument/2006/relationships/hyperlink" Target="mailto:info@link.com" TargetMode="External"/><Relationship Id="rId84" Type="http://schemas.openxmlformats.org/officeDocument/2006/relationships/hyperlink" Target="mailto:lkptrust@gmail.com" TargetMode="External"/><Relationship Id="rId89" Type="http://schemas.openxmlformats.org/officeDocument/2006/relationships/hyperlink" Target="mailto:admin@milaaccountants.co.za" TargetMode="External"/><Relationship Id="rId16" Type="http://schemas.openxmlformats.org/officeDocument/2006/relationships/hyperlink" Target="mailto:arlerfwsnco49@gmail.com" TargetMode="External"/><Relationship Id="rId11" Type="http://schemas.openxmlformats.org/officeDocument/2006/relationships/hyperlink" Target="mailto:ar5RJKFBVA@gmail.com" TargetMode="External"/><Relationship Id="rId32" Type="http://schemas.openxmlformats.org/officeDocument/2006/relationships/hyperlink" Target="mailto:finance@savingscfi.co.za" TargetMode="External"/><Relationship Id="rId37" Type="http://schemas.openxmlformats.org/officeDocument/2006/relationships/hyperlink" Target="mailto:Jack&amp;JillBakery@gmail.com" TargetMode="External"/><Relationship Id="rId53" Type="http://schemas.openxmlformats.org/officeDocument/2006/relationships/hyperlink" Target="mailto:Peekayfashion@telkomsa.co.za" TargetMode="External"/><Relationship Id="rId58" Type="http://schemas.openxmlformats.org/officeDocument/2006/relationships/hyperlink" Target="mailto:Moondiscount@hotmail.com" TargetMode="External"/><Relationship Id="rId74" Type="http://schemas.openxmlformats.org/officeDocument/2006/relationships/hyperlink" Target="mailto:info@globaltrust.com" TargetMode="External"/><Relationship Id="rId79" Type="http://schemas.openxmlformats.org/officeDocument/2006/relationships/hyperlink" Target="mailto:nicetrust@gmail.com" TargetMode="External"/><Relationship Id="rId102" Type="http://schemas.openxmlformats.org/officeDocument/2006/relationships/printerSettings" Target="../printerSettings/printerSettings1.bin"/><Relationship Id="rId5" Type="http://schemas.openxmlformats.org/officeDocument/2006/relationships/hyperlink" Target="mailto:steyn.paul@gmail.com" TargetMode="External"/><Relationship Id="rId90" Type="http://schemas.openxmlformats.org/officeDocument/2006/relationships/hyperlink" Target="mailto:arlerfwsnco48@gmail.com" TargetMode="External"/><Relationship Id="rId95" Type="http://schemas.openxmlformats.org/officeDocument/2006/relationships/hyperlink" Target="mailto:ABCProperties@hotmail.com" TargetMode="External"/><Relationship Id="rId22" Type="http://schemas.openxmlformats.org/officeDocument/2006/relationships/hyperlink" Target="mailto:stokvel.tau@gmail.com" TargetMode="External"/><Relationship Id="rId27" Type="http://schemas.openxmlformats.org/officeDocument/2006/relationships/hyperlink" Target="mailto:arlerfws6trdgfgj@gmail.com" TargetMode="External"/><Relationship Id="rId43" Type="http://schemas.openxmlformats.org/officeDocument/2006/relationships/hyperlink" Target="mailto:AbigailSim@gmail.com" TargetMode="External"/><Relationship Id="rId48" Type="http://schemas.openxmlformats.org/officeDocument/2006/relationships/hyperlink" Target="mailto:Moondiscount@hotmail.com" TargetMode="External"/><Relationship Id="rId64" Type="http://schemas.openxmlformats.org/officeDocument/2006/relationships/hyperlink" Target="mailto:kjshewf@gmail.com" TargetMode="External"/><Relationship Id="rId69" Type="http://schemas.openxmlformats.org/officeDocument/2006/relationships/hyperlink" Target="mailto:ttrust@gmail.com" TargetMode="External"/><Relationship Id="rId80" Type="http://schemas.openxmlformats.org/officeDocument/2006/relationships/hyperlink" Target="mailto:nicetrust@gmail.com" TargetMode="External"/><Relationship Id="rId85" Type="http://schemas.openxmlformats.org/officeDocument/2006/relationships/hyperlink" Target="mailto:lkptrust@gmail.com" TargetMode="External"/><Relationship Id="rId12" Type="http://schemas.openxmlformats.org/officeDocument/2006/relationships/hyperlink" Target="mailto:admin@milaaccountants.co.za" TargetMode="External"/><Relationship Id="rId17" Type="http://schemas.openxmlformats.org/officeDocument/2006/relationships/hyperlink" Target="mailto:arlerfwsnco47@gmail.com" TargetMode="External"/><Relationship Id="rId25" Type="http://schemas.openxmlformats.org/officeDocument/2006/relationships/hyperlink" Target="mailto:rthnco47@gmail.com" TargetMode="External"/><Relationship Id="rId33" Type="http://schemas.openxmlformats.org/officeDocument/2006/relationships/hyperlink" Target="mailto:stokvel.tau@gmail.com" TargetMode="External"/><Relationship Id="rId38" Type="http://schemas.openxmlformats.org/officeDocument/2006/relationships/hyperlink" Target="mailto:Jill.Small@gmail.com" TargetMode="External"/><Relationship Id="rId46" Type="http://schemas.openxmlformats.org/officeDocument/2006/relationships/hyperlink" Target="mailto:Stardiscount@hotmail.com" TargetMode="External"/><Relationship Id="rId59" Type="http://schemas.openxmlformats.org/officeDocument/2006/relationships/hyperlink" Target="mailto:Anitaj@gmail.com" TargetMode="External"/><Relationship Id="rId67" Type="http://schemas.openxmlformats.org/officeDocument/2006/relationships/hyperlink" Target="mailto:palesa.k@gmail.com" TargetMode="External"/><Relationship Id="rId20" Type="http://schemas.openxmlformats.org/officeDocument/2006/relationships/hyperlink" Target="mailto:finance@savingscfi.co.za" TargetMode="External"/><Relationship Id="rId41" Type="http://schemas.openxmlformats.org/officeDocument/2006/relationships/hyperlink" Target="mailto:MJFAMILY@hotmail.com" TargetMode="External"/><Relationship Id="rId54" Type="http://schemas.openxmlformats.org/officeDocument/2006/relationships/hyperlink" Target="mailto:Smythe@attorneys.com" TargetMode="External"/><Relationship Id="rId62" Type="http://schemas.openxmlformats.org/officeDocument/2006/relationships/hyperlink" Target="mailto:MJFAMILY'@hotmail.com" TargetMode="External"/><Relationship Id="rId70" Type="http://schemas.openxmlformats.org/officeDocument/2006/relationships/hyperlink" Target="mailto:ttrust@gmail.com" TargetMode="External"/><Relationship Id="rId75" Type="http://schemas.openxmlformats.org/officeDocument/2006/relationships/hyperlink" Target="mailto:info@globaltrust.com" TargetMode="External"/><Relationship Id="rId83" Type="http://schemas.openxmlformats.org/officeDocument/2006/relationships/hyperlink" Target="mailto:contact@nkjv.com" TargetMode="External"/><Relationship Id="rId88" Type="http://schemas.openxmlformats.org/officeDocument/2006/relationships/hyperlink" Target="mailto:admin@milaaccountants.co.za" TargetMode="External"/><Relationship Id="rId91" Type="http://schemas.openxmlformats.org/officeDocument/2006/relationships/hyperlink" Target="mailto:arlerfwsnco49@gmail.com" TargetMode="External"/><Relationship Id="rId96" Type="http://schemas.openxmlformats.org/officeDocument/2006/relationships/hyperlink" Target="mailto:ABCProperties@hotmail.com" TargetMode="External"/><Relationship Id="rId1" Type="http://schemas.openxmlformats.org/officeDocument/2006/relationships/hyperlink" Target="mailto:Koketsokun@gmail.com" TargetMode="External"/><Relationship Id="rId6" Type="http://schemas.openxmlformats.org/officeDocument/2006/relationships/hyperlink" Target="mailto:steyn.paul@gmail.com" TargetMode="External"/><Relationship Id="rId15" Type="http://schemas.openxmlformats.org/officeDocument/2006/relationships/hyperlink" Target="mailto:arlerfwsnco48@gmail.com" TargetMode="External"/><Relationship Id="rId23" Type="http://schemas.openxmlformats.org/officeDocument/2006/relationships/hyperlink" Target="mailto:NC34@gmail.com" TargetMode="External"/><Relationship Id="rId28" Type="http://schemas.openxmlformats.org/officeDocument/2006/relationships/hyperlink" Target="mailto:kjshewf@gmail.com" TargetMode="External"/><Relationship Id="rId36" Type="http://schemas.openxmlformats.org/officeDocument/2006/relationships/hyperlink" Target="mailto:Jack.Tall@gmail.com" TargetMode="External"/><Relationship Id="rId49" Type="http://schemas.openxmlformats.org/officeDocument/2006/relationships/hyperlink" Target="mailto:Sundiscount@hotmail.com" TargetMode="External"/><Relationship Id="rId57" Type="http://schemas.openxmlformats.org/officeDocument/2006/relationships/hyperlink" Target="mailto:Smythe@attorneys.com" TargetMode="External"/><Relationship Id="rId10" Type="http://schemas.openxmlformats.org/officeDocument/2006/relationships/hyperlink" Target="mailto:ndlela.peter@gmail.com" TargetMode="External"/><Relationship Id="rId31" Type="http://schemas.openxmlformats.org/officeDocument/2006/relationships/hyperlink" Target="mailto:hsjfkrt@gmail.com" TargetMode="External"/><Relationship Id="rId44" Type="http://schemas.openxmlformats.org/officeDocument/2006/relationships/hyperlink" Target="mailto:AbigailSim@gmail.com" TargetMode="External"/><Relationship Id="rId52" Type="http://schemas.openxmlformats.org/officeDocument/2006/relationships/hyperlink" Target="mailto:artwell96@gmail.com" TargetMode="External"/><Relationship Id="rId60" Type="http://schemas.openxmlformats.org/officeDocument/2006/relationships/hyperlink" Target="mailto:Moondiscount@hotmail.com" TargetMode="External"/><Relationship Id="rId65" Type="http://schemas.openxmlformats.org/officeDocument/2006/relationships/hyperlink" Target="mailto:hsjfkrt@gmail.com" TargetMode="External"/><Relationship Id="rId73" Type="http://schemas.openxmlformats.org/officeDocument/2006/relationships/hyperlink" Target="mailto:enquiry@jsa.com" TargetMode="External"/><Relationship Id="rId78" Type="http://schemas.openxmlformats.org/officeDocument/2006/relationships/hyperlink" Target="mailto:contact@klpa.com" TargetMode="External"/><Relationship Id="rId81" Type="http://schemas.openxmlformats.org/officeDocument/2006/relationships/hyperlink" Target="mailto:nicetrust@gmail.com" TargetMode="External"/><Relationship Id="rId86" Type="http://schemas.openxmlformats.org/officeDocument/2006/relationships/hyperlink" Target="mailto:lkptrust@gmail.com" TargetMode="External"/><Relationship Id="rId94" Type="http://schemas.openxmlformats.org/officeDocument/2006/relationships/hyperlink" Target="mailto:Jill.Small@gmail.com" TargetMode="External"/><Relationship Id="rId99" Type="http://schemas.openxmlformats.org/officeDocument/2006/relationships/hyperlink" Target="mailto:Josh.Grobin@hotmail.com" TargetMode="External"/><Relationship Id="rId101" Type="http://schemas.openxmlformats.org/officeDocument/2006/relationships/hyperlink" Target="mailto:Michael@Knightindustries.co.za" TargetMode="External"/><Relationship Id="rId4" Type="http://schemas.openxmlformats.org/officeDocument/2006/relationships/hyperlink" Target="mailto:steyn.paul@gmail.com" TargetMode="External"/><Relationship Id="rId9" Type="http://schemas.openxmlformats.org/officeDocument/2006/relationships/hyperlink" Target="mailto:ndlela.peter@gmail.com" TargetMode="External"/><Relationship Id="rId13" Type="http://schemas.openxmlformats.org/officeDocument/2006/relationships/hyperlink" Target="mailto:leratof@xdsattorneys.co.za" TargetMode="External"/><Relationship Id="rId18" Type="http://schemas.openxmlformats.org/officeDocument/2006/relationships/hyperlink" Target="mailto:leratof@xdsattorneys.co.za" TargetMode="External"/><Relationship Id="rId39" Type="http://schemas.openxmlformats.org/officeDocument/2006/relationships/hyperlink" Target="mailto:Jill.Small@gmail.com" TargetMode="External"/><Relationship Id="rId34" Type="http://schemas.openxmlformats.org/officeDocument/2006/relationships/hyperlink" Target="mailto:NC34@gmail.com" TargetMode="External"/><Relationship Id="rId50" Type="http://schemas.openxmlformats.org/officeDocument/2006/relationships/hyperlink" Target="mailto:artwell96@gmail.com" TargetMode="External"/><Relationship Id="rId55" Type="http://schemas.openxmlformats.org/officeDocument/2006/relationships/hyperlink" Target="mailto:Moondiscount@hotmail.com" TargetMode="External"/><Relationship Id="rId76" Type="http://schemas.openxmlformats.org/officeDocument/2006/relationships/hyperlink" Target="mailto:contact@klpa.com" TargetMode="External"/><Relationship Id="rId97" Type="http://schemas.openxmlformats.org/officeDocument/2006/relationships/hyperlink" Target="mailto:ABCProperties@hotmail.com" TargetMode="External"/><Relationship Id="rId7" Type="http://schemas.openxmlformats.org/officeDocument/2006/relationships/hyperlink" Target="mailto:steyn.paul@gmail.com" TargetMode="External"/><Relationship Id="rId71" Type="http://schemas.openxmlformats.org/officeDocument/2006/relationships/hyperlink" Target="mailto:ttrust@gmail.com" TargetMode="External"/><Relationship Id="rId92" Type="http://schemas.openxmlformats.org/officeDocument/2006/relationships/hyperlink" Target="mailto:ar5RJKFBVA@gmail.com" TargetMode="External"/><Relationship Id="rId2" Type="http://schemas.openxmlformats.org/officeDocument/2006/relationships/hyperlink" Target="mailto:Koketsokun@gmail.com" TargetMode="External"/><Relationship Id="rId29" Type="http://schemas.openxmlformats.org/officeDocument/2006/relationships/hyperlink" Target="mailto:hsjfkrt@gmail.com" TargetMode="External"/><Relationship Id="rId24" Type="http://schemas.openxmlformats.org/officeDocument/2006/relationships/hyperlink" Target="mailto:arlerfwsnco47@gmail.com" TargetMode="External"/><Relationship Id="rId40" Type="http://schemas.openxmlformats.org/officeDocument/2006/relationships/hyperlink" Target="mailto:Jack&amp;JillBakery@gmail.com" TargetMode="External"/><Relationship Id="rId45" Type="http://schemas.openxmlformats.org/officeDocument/2006/relationships/hyperlink" Target="mailto:AbigailSim@gmail.com" TargetMode="External"/><Relationship Id="rId66" Type="http://schemas.openxmlformats.org/officeDocument/2006/relationships/hyperlink" Target="mailto:palesa.k@gmail.com" TargetMode="External"/><Relationship Id="rId87" Type="http://schemas.openxmlformats.org/officeDocument/2006/relationships/hyperlink" Target="mailto:ndlela.peter@gmail.com" TargetMode="External"/><Relationship Id="rId61" Type="http://schemas.openxmlformats.org/officeDocument/2006/relationships/hyperlink" Target="mailto:Anitaj@gmail.com" TargetMode="External"/><Relationship Id="rId82" Type="http://schemas.openxmlformats.org/officeDocument/2006/relationships/hyperlink" Target="mailto:contact@nkjv.com" TargetMode="External"/><Relationship Id="rId19" Type="http://schemas.openxmlformats.org/officeDocument/2006/relationships/hyperlink" Target="mailto:admin@milaaccountants.co.za" TargetMode="External"/><Relationship Id="rId14" Type="http://schemas.openxmlformats.org/officeDocument/2006/relationships/hyperlink" Target="mailto:arlerfwsnco47@gmail.com" TargetMode="External"/><Relationship Id="rId30" Type="http://schemas.openxmlformats.org/officeDocument/2006/relationships/hyperlink" Target="mailto:kjshewf@gmail.com" TargetMode="External"/><Relationship Id="rId35" Type="http://schemas.openxmlformats.org/officeDocument/2006/relationships/hyperlink" Target="mailto:Jack.Tall@gmail.com" TargetMode="External"/><Relationship Id="rId56" Type="http://schemas.openxmlformats.org/officeDocument/2006/relationships/hyperlink" Target="mailto:Sundiscount@hotmail.com" TargetMode="External"/><Relationship Id="rId77" Type="http://schemas.openxmlformats.org/officeDocument/2006/relationships/hyperlink" Target="mailto:contact@klpa.com" TargetMode="External"/><Relationship Id="rId100" Type="http://schemas.openxmlformats.org/officeDocument/2006/relationships/hyperlink" Target="mailto:KimKardashin@gmail.com" TargetMode="External"/><Relationship Id="rId8" Type="http://schemas.openxmlformats.org/officeDocument/2006/relationships/hyperlink" Target="mailto:steyn.paul@gmail.com" TargetMode="External"/><Relationship Id="rId51" Type="http://schemas.openxmlformats.org/officeDocument/2006/relationships/hyperlink" Target="mailto:Peekayfashion@telkomsa.co.za" TargetMode="External"/><Relationship Id="rId72" Type="http://schemas.openxmlformats.org/officeDocument/2006/relationships/hyperlink" Target="mailto:enquiry@jsa.com" TargetMode="External"/><Relationship Id="rId93" Type="http://schemas.openxmlformats.org/officeDocument/2006/relationships/hyperlink" Target="mailto:Jack.Tall@gmail.com" TargetMode="External"/><Relationship Id="rId98" Type="http://schemas.openxmlformats.org/officeDocument/2006/relationships/hyperlink" Target="mailto:MJFAMILY@hotmail.com" TargetMode="External"/><Relationship Id="rId3" Type="http://schemas.openxmlformats.org/officeDocument/2006/relationships/hyperlink" Target="mailto:Koketsokun@gmail.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98B6A-9C3E-446D-A2FA-5E36E1957D0B}">
  <sheetPr codeName="Sheet1"/>
  <dimension ref="A1:AX80"/>
  <sheetViews>
    <sheetView workbookViewId="0">
      <pane xSplit="4" ySplit="1" topLeftCell="E2" activePane="bottomRight" state="frozen"/>
      <selection pane="topRight"/>
      <selection pane="bottomLeft"/>
      <selection pane="bottomRight" activeCell="F35" sqref="F35"/>
    </sheetView>
  </sheetViews>
  <sheetFormatPr defaultColWidth="8.81640625" defaultRowHeight="14.5" x14ac:dyDescent="0.35"/>
  <cols>
    <col min="1" max="1" width="7.26953125" bestFit="1" customWidth="1"/>
    <col min="2" max="2" width="19.81640625" customWidth="1"/>
    <col min="3" max="3" width="16.26953125" bestFit="1" customWidth="1"/>
    <col min="4" max="4" width="27.26953125" style="4" customWidth="1"/>
    <col min="5" max="5" width="27.26953125" customWidth="1"/>
    <col min="6" max="6" width="31" customWidth="1"/>
    <col min="7" max="7" width="28" customWidth="1"/>
    <col min="8" max="8" width="30.26953125" customWidth="1"/>
    <col min="9" max="9" width="34.26953125" style="17" customWidth="1"/>
    <col min="10" max="10" width="25.1796875" customWidth="1"/>
    <col min="11" max="11" width="28.7265625" customWidth="1"/>
    <col min="12" max="12" width="34.26953125" customWidth="1"/>
    <col min="13" max="13" width="40.81640625" customWidth="1"/>
    <col min="14" max="16" width="34.26953125" customWidth="1"/>
    <col min="17" max="17" width="20" style="2" customWidth="1"/>
    <col min="18" max="18" width="22.26953125" customWidth="1"/>
    <col min="19" max="19" width="32.26953125" customWidth="1"/>
    <col min="20" max="22" width="23.26953125" customWidth="1"/>
    <col min="23" max="23" width="25.26953125" customWidth="1"/>
    <col min="24" max="24" width="29.26953125" customWidth="1"/>
    <col min="25" max="25" width="23.26953125" customWidth="1"/>
    <col min="26" max="26" width="26" customWidth="1"/>
    <col min="27" max="27" width="34" customWidth="1"/>
    <col min="28" max="28" width="32.7265625" bestFit="1" customWidth="1"/>
    <col min="29" max="29" width="21" style="7" customWidth="1"/>
    <col min="30" max="30" width="20.26953125" customWidth="1"/>
    <col min="31" max="31" width="17.81640625" customWidth="1"/>
    <col min="32" max="33" width="17.7265625" customWidth="1"/>
    <col min="34" max="34" width="20.7265625" customWidth="1"/>
    <col min="35" max="35" width="12.81640625" customWidth="1"/>
    <col min="36" max="36" width="15.26953125" customWidth="1"/>
    <col min="37" max="37" width="25" bestFit="1" customWidth="1"/>
    <col min="38" max="39" width="32.26953125" customWidth="1"/>
    <col min="40" max="40" width="23" customWidth="1"/>
    <col min="41" max="41" width="26.26953125" customWidth="1"/>
    <col min="42" max="42" width="15.26953125" customWidth="1"/>
    <col min="43" max="43" width="33.26953125" customWidth="1"/>
    <col min="44" max="44" width="40" customWidth="1"/>
    <col min="45" max="45" width="22.81640625" bestFit="1" customWidth="1"/>
    <col min="46" max="46" width="31.26953125" customWidth="1"/>
    <col min="47" max="47" width="26" customWidth="1"/>
    <col min="48" max="48" width="32.7265625" bestFit="1" customWidth="1"/>
    <col min="49" max="49" width="30.81640625" bestFit="1" customWidth="1"/>
    <col min="50" max="50" width="30.81640625" customWidth="1"/>
    <col min="51" max="51" width="26" customWidth="1"/>
    <col min="52" max="52" width="32.26953125" customWidth="1"/>
    <col min="53" max="53" width="28" customWidth="1"/>
    <col min="54" max="54" width="22.26953125" customWidth="1"/>
    <col min="55" max="55" width="20.81640625" customWidth="1"/>
    <col min="56" max="56" width="28.81640625" customWidth="1"/>
    <col min="57" max="57" width="8.7265625" bestFit="1" customWidth="1"/>
    <col min="58" max="58" width="16.81640625" bestFit="1" customWidth="1"/>
    <col min="59" max="59" width="20.26953125" bestFit="1" customWidth="1"/>
    <col min="60" max="60" width="21.7265625" bestFit="1" customWidth="1"/>
    <col min="61" max="61" width="25.26953125" bestFit="1" customWidth="1"/>
    <col min="62" max="62" width="33.26953125" bestFit="1" customWidth="1"/>
    <col min="63" max="63" width="23.7265625" bestFit="1" customWidth="1"/>
  </cols>
  <sheetData>
    <row r="1" spans="1:50" s="2" customFormat="1" ht="15.75" customHeight="1" x14ac:dyDescent="0.35">
      <c r="A1" s="11" t="s">
        <v>0</v>
      </c>
      <c r="B1" s="11" t="s">
        <v>1</v>
      </c>
      <c r="C1" s="11" t="s">
        <v>2</v>
      </c>
      <c r="D1" s="11" t="s">
        <v>3</v>
      </c>
      <c r="E1" s="11" t="s">
        <v>4</v>
      </c>
      <c r="F1" s="11" t="s">
        <v>5</v>
      </c>
      <c r="G1" s="11" t="s">
        <v>6</v>
      </c>
      <c r="H1" s="11" t="s">
        <v>7</v>
      </c>
      <c r="I1" s="11" t="s">
        <v>8</v>
      </c>
      <c r="J1" s="11" t="s">
        <v>9</v>
      </c>
      <c r="K1" s="11" t="s">
        <v>10</v>
      </c>
      <c r="L1" s="11" t="s">
        <v>11</v>
      </c>
      <c r="M1" s="11" t="s">
        <v>12</v>
      </c>
      <c r="N1" s="11" t="s">
        <v>13</v>
      </c>
      <c r="O1" s="11" t="s">
        <v>14</v>
      </c>
      <c r="P1" s="11" t="s">
        <v>15</v>
      </c>
      <c r="Q1" s="11" t="s">
        <v>16</v>
      </c>
      <c r="R1" s="11" t="s">
        <v>17</v>
      </c>
      <c r="S1" s="11" t="s">
        <v>18</v>
      </c>
      <c r="T1" s="11" t="s">
        <v>19</v>
      </c>
      <c r="U1" s="11" t="s">
        <v>20</v>
      </c>
      <c r="V1" s="11" t="s">
        <v>21</v>
      </c>
      <c r="W1" s="11" t="s">
        <v>22</v>
      </c>
      <c r="X1" s="11" t="s">
        <v>23</v>
      </c>
      <c r="Y1" s="11" t="s">
        <v>24</v>
      </c>
      <c r="Z1" s="11" t="s">
        <v>25</v>
      </c>
      <c r="AA1" s="11" t="s">
        <v>26</v>
      </c>
      <c r="AB1" s="11" t="s">
        <v>27</v>
      </c>
      <c r="AC1" s="11" t="s">
        <v>28</v>
      </c>
      <c r="AD1" s="11" t="s">
        <v>29</v>
      </c>
      <c r="AE1" s="11" t="s">
        <v>30</v>
      </c>
      <c r="AF1" s="11" t="s">
        <v>31</v>
      </c>
      <c r="AG1" s="11" t="s">
        <v>32</v>
      </c>
      <c r="AH1" s="11" t="s">
        <v>33</v>
      </c>
      <c r="AI1" s="11" t="s">
        <v>34</v>
      </c>
      <c r="AJ1" s="11" t="s">
        <v>35</v>
      </c>
      <c r="AK1" s="11" t="s">
        <v>36</v>
      </c>
      <c r="AL1" s="11" t="s">
        <v>37</v>
      </c>
      <c r="AM1" s="11" t="s">
        <v>38</v>
      </c>
      <c r="AN1" s="11" t="s">
        <v>39</v>
      </c>
      <c r="AO1" s="11" t="s">
        <v>40</v>
      </c>
      <c r="AP1" s="11" t="s">
        <v>41</v>
      </c>
      <c r="AQ1" s="11" t="s">
        <v>42</v>
      </c>
      <c r="AR1" s="11" t="s">
        <v>43</v>
      </c>
      <c r="AS1" s="11" t="s">
        <v>44</v>
      </c>
      <c r="AT1" s="11" t="s">
        <v>45</v>
      </c>
      <c r="AU1" s="11" t="s">
        <v>46</v>
      </c>
      <c r="AV1" s="11" t="s">
        <v>47</v>
      </c>
      <c r="AW1" s="11" t="s">
        <v>48</v>
      </c>
      <c r="AX1" s="18" t="s">
        <v>49</v>
      </c>
    </row>
    <row r="2" spans="1:50" ht="15" customHeight="1" x14ac:dyDescent="0.35">
      <c r="A2" s="2">
        <v>1</v>
      </c>
      <c r="B2" s="2">
        <v>111</v>
      </c>
      <c r="C2" s="12">
        <v>45473</v>
      </c>
      <c r="D2" s="4" t="s">
        <v>50</v>
      </c>
      <c r="E2" s="4" t="s">
        <v>51</v>
      </c>
      <c r="F2" s="2"/>
      <c r="G2" s="2" t="s">
        <v>52</v>
      </c>
      <c r="H2" s="13">
        <v>8112263245085</v>
      </c>
      <c r="I2" s="16"/>
      <c r="L2" t="s">
        <v>53</v>
      </c>
      <c r="O2" s="6"/>
      <c r="Q2" s="2" t="s">
        <v>54</v>
      </c>
      <c r="R2" s="2" t="s">
        <v>55</v>
      </c>
      <c r="S2" s="2"/>
      <c r="T2" s="2"/>
      <c r="U2" s="2" t="s">
        <v>56</v>
      </c>
      <c r="V2" s="2" t="s">
        <v>57</v>
      </c>
      <c r="W2" s="2">
        <v>2552</v>
      </c>
      <c r="X2" s="15" t="s">
        <v>58</v>
      </c>
      <c r="Y2" s="20" t="s">
        <v>59</v>
      </c>
      <c r="Z2" s="2"/>
      <c r="AA2" s="2" t="s">
        <v>60</v>
      </c>
      <c r="AB2" t="s">
        <v>61</v>
      </c>
      <c r="AD2" s="1"/>
      <c r="AE2" s="3" t="s">
        <v>62</v>
      </c>
      <c r="AF2" s="3" t="s">
        <v>63</v>
      </c>
      <c r="AG2" s="3" t="s">
        <v>64</v>
      </c>
      <c r="AH2" s="13">
        <v>334058779168</v>
      </c>
      <c r="AI2" s="2">
        <v>123</v>
      </c>
      <c r="AJ2" s="2" t="s">
        <v>65</v>
      </c>
      <c r="AK2" s="4" t="s">
        <v>61</v>
      </c>
      <c r="AL2" s="5"/>
      <c r="AM2" s="1"/>
      <c r="AN2" s="2" t="s">
        <v>66</v>
      </c>
      <c r="AO2" s="2" t="s">
        <v>66</v>
      </c>
      <c r="AP2" s="3" t="s">
        <v>67</v>
      </c>
      <c r="AQ2" s="14">
        <v>44000</v>
      </c>
      <c r="AR2" s="3"/>
      <c r="AS2" s="14">
        <v>44000</v>
      </c>
      <c r="AT2" s="2"/>
      <c r="AU2" s="2"/>
      <c r="AV2" s="14">
        <v>44000</v>
      </c>
      <c r="AW2" s="19">
        <v>44000</v>
      </c>
      <c r="AX2" s="19" t="s">
        <v>68</v>
      </c>
    </row>
    <row r="3" spans="1:50" ht="15" customHeight="1" x14ac:dyDescent="0.35">
      <c r="A3" s="2">
        <v>1</v>
      </c>
      <c r="B3" s="2">
        <v>111</v>
      </c>
      <c r="C3" s="12">
        <v>45473</v>
      </c>
      <c r="D3" s="4" t="s">
        <v>50</v>
      </c>
      <c r="E3" s="4" t="s">
        <v>51</v>
      </c>
      <c r="F3" s="2"/>
      <c r="G3" s="2" t="s">
        <v>52</v>
      </c>
      <c r="H3" s="13">
        <v>8112263245085</v>
      </c>
      <c r="I3" s="16"/>
      <c r="L3" t="s">
        <v>53</v>
      </c>
      <c r="O3" s="6"/>
      <c r="Q3" s="2" t="s">
        <v>54</v>
      </c>
      <c r="R3" s="2" t="s">
        <v>55</v>
      </c>
      <c r="S3" s="2"/>
      <c r="T3" s="2"/>
      <c r="U3" s="2" t="s">
        <v>56</v>
      </c>
      <c r="V3" s="2" t="s">
        <v>57</v>
      </c>
      <c r="W3" s="2">
        <v>2552</v>
      </c>
      <c r="X3" s="15" t="s">
        <v>58</v>
      </c>
      <c r="Y3" s="20" t="s">
        <v>59</v>
      </c>
      <c r="Z3" s="2"/>
      <c r="AA3" s="2" t="s">
        <v>60</v>
      </c>
      <c r="AB3" t="s">
        <v>61</v>
      </c>
      <c r="AD3" s="1"/>
      <c r="AE3" s="3" t="s">
        <v>62</v>
      </c>
      <c r="AF3" s="3" t="s">
        <v>69</v>
      </c>
      <c r="AG3" s="3" t="s">
        <v>70</v>
      </c>
      <c r="AH3" s="13">
        <v>334058771920</v>
      </c>
      <c r="AI3" s="2">
        <v>123</v>
      </c>
      <c r="AJ3" s="2" t="s">
        <v>65</v>
      </c>
      <c r="AK3" s="4" t="s">
        <v>61</v>
      </c>
      <c r="AL3" s="5"/>
      <c r="AM3" s="1"/>
      <c r="AN3" s="2" t="s">
        <v>66</v>
      </c>
      <c r="AO3" s="2" t="s">
        <v>66</v>
      </c>
      <c r="AP3" s="3" t="s">
        <v>67</v>
      </c>
      <c r="AQ3" s="14">
        <v>10000</v>
      </c>
      <c r="AR3" s="3"/>
      <c r="AS3" s="14">
        <v>10000</v>
      </c>
      <c r="AT3" s="2"/>
      <c r="AU3" s="2"/>
      <c r="AV3" s="14">
        <v>10000</v>
      </c>
      <c r="AW3" s="19">
        <v>10000</v>
      </c>
      <c r="AX3" s="19" t="s">
        <v>68</v>
      </c>
    </row>
    <row r="4" spans="1:50" ht="15" customHeight="1" x14ac:dyDescent="0.35">
      <c r="A4" s="2">
        <v>1</v>
      </c>
      <c r="B4" s="2">
        <v>111</v>
      </c>
      <c r="C4" s="12">
        <v>45473</v>
      </c>
      <c r="D4" s="4" t="s">
        <v>50</v>
      </c>
      <c r="E4" s="4" t="s">
        <v>51</v>
      </c>
      <c r="F4" s="2"/>
      <c r="G4" s="2" t="s">
        <v>52</v>
      </c>
      <c r="H4" s="13">
        <v>8112263245085</v>
      </c>
      <c r="I4" s="16"/>
      <c r="L4" t="s">
        <v>53</v>
      </c>
      <c r="O4" s="6"/>
      <c r="Q4" s="2" t="s">
        <v>54</v>
      </c>
      <c r="R4" s="2" t="s">
        <v>55</v>
      </c>
      <c r="S4" s="2"/>
      <c r="T4" s="2"/>
      <c r="U4" s="2" t="s">
        <v>56</v>
      </c>
      <c r="V4" s="2" t="s">
        <v>57</v>
      </c>
      <c r="W4" s="2">
        <v>2552</v>
      </c>
      <c r="X4" s="15" t="s">
        <v>58</v>
      </c>
      <c r="Y4" s="20" t="s">
        <v>59</v>
      </c>
      <c r="Z4" s="2"/>
      <c r="AA4" s="2" t="s">
        <v>60</v>
      </c>
      <c r="AB4" t="s">
        <v>61</v>
      </c>
      <c r="AD4" s="1"/>
      <c r="AE4" s="3" t="s">
        <v>62</v>
      </c>
      <c r="AF4" s="3" t="s">
        <v>71</v>
      </c>
      <c r="AG4" s="3" t="s">
        <v>72</v>
      </c>
      <c r="AH4" s="13">
        <v>334058732134</v>
      </c>
      <c r="AI4" s="2">
        <v>123</v>
      </c>
      <c r="AJ4" s="2" t="s">
        <v>65</v>
      </c>
      <c r="AK4" s="4" t="s">
        <v>61</v>
      </c>
      <c r="AL4" s="5"/>
      <c r="AM4" s="1"/>
      <c r="AN4" s="2" t="s">
        <v>66</v>
      </c>
      <c r="AO4" s="2" t="s">
        <v>66</v>
      </c>
      <c r="AP4" s="3" t="s">
        <v>67</v>
      </c>
      <c r="AQ4" s="14">
        <v>50000</v>
      </c>
      <c r="AR4" s="3"/>
      <c r="AS4" s="14">
        <v>50000</v>
      </c>
      <c r="AT4" s="2"/>
      <c r="AU4" s="2"/>
      <c r="AV4" s="14">
        <v>50000</v>
      </c>
      <c r="AW4" s="19">
        <v>50000</v>
      </c>
      <c r="AX4" s="19" t="s">
        <v>68</v>
      </c>
    </row>
    <row r="5" spans="1:50" ht="15" customHeight="1" x14ac:dyDescent="0.35">
      <c r="A5" s="2"/>
      <c r="B5" s="2"/>
      <c r="C5" s="12"/>
      <c r="E5" s="4"/>
      <c r="F5" s="2"/>
      <c r="G5" s="2"/>
      <c r="H5" s="13"/>
      <c r="I5" s="16"/>
      <c r="O5" s="6"/>
      <c r="R5" s="2"/>
      <c r="S5" s="2"/>
      <c r="T5" s="2"/>
      <c r="U5" s="2"/>
      <c r="V5" s="2"/>
      <c r="W5" s="2"/>
      <c r="X5" s="15"/>
      <c r="Y5" s="20"/>
      <c r="Z5" s="2"/>
      <c r="AA5" s="2"/>
      <c r="AD5" s="1"/>
      <c r="AE5" s="3"/>
      <c r="AF5" s="3"/>
      <c r="AG5" s="3"/>
      <c r="AH5" s="13"/>
      <c r="AI5" s="2"/>
      <c r="AJ5" s="2"/>
      <c r="AK5" s="4"/>
      <c r="AL5" s="5"/>
      <c r="AM5" s="1"/>
      <c r="AN5" s="2"/>
      <c r="AO5" s="2"/>
      <c r="AP5" s="3"/>
      <c r="AQ5" s="14"/>
      <c r="AR5" s="3"/>
      <c r="AS5" s="14"/>
      <c r="AT5" s="2"/>
      <c r="AU5" s="2"/>
      <c r="AV5" s="14">
        <f>SUM(AV2:AV4)</f>
        <v>104000</v>
      </c>
      <c r="AW5" s="14">
        <v>100000</v>
      </c>
      <c r="AX5" s="19" t="s">
        <v>73</v>
      </c>
    </row>
    <row r="6" spans="1:50" ht="15" customHeight="1" x14ac:dyDescent="0.35">
      <c r="A6" s="2"/>
      <c r="B6" s="2"/>
      <c r="C6" s="12"/>
      <c r="E6" s="4"/>
      <c r="F6" s="2"/>
      <c r="G6" s="2"/>
      <c r="H6" s="13"/>
      <c r="I6" s="16"/>
      <c r="O6" s="6"/>
      <c r="R6" s="2"/>
      <c r="S6" s="2"/>
      <c r="T6" s="2"/>
      <c r="U6" s="2"/>
      <c r="V6" s="2"/>
      <c r="W6" s="2"/>
      <c r="X6" s="15"/>
      <c r="Y6" s="20"/>
      <c r="Z6" s="2"/>
      <c r="AA6" s="2"/>
      <c r="AD6" s="1"/>
      <c r="AE6" s="3"/>
      <c r="AF6" s="3"/>
      <c r="AG6" s="3"/>
      <c r="AH6" s="13"/>
      <c r="AI6" s="2"/>
      <c r="AJ6" s="2"/>
      <c r="AK6" s="4"/>
      <c r="AL6" s="5"/>
      <c r="AM6" s="1"/>
      <c r="AN6" s="2"/>
      <c r="AO6" s="2"/>
      <c r="AP6" s="3"/>
      <c r="AQ6" s="14"/>
      <c r="AR6" s="3"/>
      <c r="AS6" s="14"/>
      <c r="AT6" s="2"/>
      <c r="AU6" s="2"/>
      <c r="AV6" s="14"/>
      <c r="AW6" s="14"/>
      <c r="AX6" s="19"/>
    </row>
    <row r="7" spans="1:50" ht="15" customHeight="1" x14ac:dyDescent="0.35">
      <c r="A7" s="2"/>
      <c r="B7" s="2"/>
      <c r="C7" s="12"/>
      <c r="E7" s="4"/>
      <c r="F7" s="2"/>
      <c r="G7" s="2"/>
      <c r="H7" s="13"/>
      <c r="I7" s="16"/>
      <c r="O7" s="6"/>
      <c r="R7" s="2"/>
      <c r="S7" s="2"/>
      <c r="T7" s="2"/>
      <c r="U7" s="2"/>
      <c r="V7" s="2"/>
      <c r="W7" s="2"/>
      <c r="X7" s="15"/>
      <c r="Y7" s="20"/>
      <c r="Z7" s="2"/>
      <c r="AA7" s="2"/>
      <c r="AD7" s="1"/>
      <c r="AE7" s="3"/>
      <c r="AF7" s="3"/>
      <c r="AG7" s="3"/>
      <c r="AH7" s="13"/>
      <c r="AI7" s="2"/>
      <c r="AJ7" s="2"/>
      <c r="AK7" s="4"/>
      <c r="AL7" s="5"/>
      <c r="AM7" s="1"/>
      <c r="AN7" s="2"/>
      <c r="AO7" s="2"/>
      <c r="AP7" s="3"/>
      <c r="AQ7" s="14"/>
      <c r="AR7" s="3"/>
      <c r="AS7" s="14"/>
      <c r="AT7" s="2"/>
      <c r="AU7" s="2"/>
      <c r="AV7" s="14"/>
      <c r="AW7" s="14"/>
      <c r="AX7" s="19"/>
    </row>
    <row r="8" spans="1:50" ht="15" customHeight="1" x14ac:dyDescent="0.35">
      <c r="A8" s="2"/>
      <c r="B8" s="2"/>
      <c r="C8" s="12"/>
      <c r="E8" s="4"/>
      <c r="F8" s="2"/>
      <c r="G8" s="2"/>
      <c r="H8" s="13"/>
      <c r="I8" s="16"/>
      <c r="O8" s="6"/>
      <c r="R8" s="2"/>
      <c r="S8" s="2"/>
      <c r="T8" s="2"/>
      <c r="U8" s="2"/>
      <c r="V8" s="2"/>
      <c r="W8" s="2"/>
      <c r="X8" s="15"/>
      <c r="Y8" s="20"/>
      <c r="Z8" s="2"/>
      <c r="AA8" s="2"/>
      <c r="AD8" s="1"/>
      <c r="AE8" s="3"/>
      <c r="AF8" s="3"/>
      <c r="AG8" s="3"/>
      <c r="AH8" s="13"/>
      <c r="AI8" s="2"/>
      <c r="AJ8" s="2"/>
      <c r="AK8" s="4"/>
      <c r="AL8" s="5"/>
      <c r="AM8" s="1"/>
      <c r="AN8" s="2"/>
      <c r="AO8" s="2"/>
      <c r="AP8" s="3"/>
      <c r="AQ8" s="14"/>
      <c r="AR8" s="3"/>
      <c r="AS8" s="14"/>
      <c r="AT8" s="2"/>
      <c r="AU8" s="2"/>
      <c r="AV8" s="14"/>
      <c r="AW8" s="14"/>
      <c r="AX8" s="19"/>
    </row>
    <row r="9" spans="1:50" ht="15" customHeight="1" x14ac:dyDescent="0.35">
      <c r="A9" s="2">
        <v>2</v>
      </c>
      <c r="B9" s="2">
        <v>111</v>
      </c>
      <c r="C9" s="12">
        <v>45473</v>
      </c>
      <c r="D9" s="4" t="s">
        <v>50</v>
      </c>
      <c r="E9" s="4" t="s">
        <v>74</v>
      </c>
      <c r="F9" s="2"/>
      <c r="G9" s="2" t="s">
        <v>52</v>
      </c>
      <c r="H9" s="13">
        <v>8112269622085</v>
      </c>
      <c r="I9" s="16"/>
      <c r="L9" t="s">
        <v>53</v>
      </c>
      <c r="O9" s="6"/>
      <c r="Q9" s="2" t="s">
        <v>54</v>
      </c>
      <c r="R9" s="2" t="s">
        <v>75</v>
      </c>
      <c r="S9" s="2"/>
      <c r="T9" s="2"/>
      <c r="U9" s="2" t="s">
        <v>56</v>
      </c>
      <c r="V9" s="2" t="s">
        <v>57</v>
      </c>
      <c r="W9" s="2">
        <v>2552</v>
      </c>
      <c r="X9" s="15" t="s">
        <v>76</v>
      </c>
      <c r="Y9" s="23" t="s">
        <v>77</v>
      </c>
      <c r="Z9" s="2"/>
      <c r="AA9" s="2" t="s">
        <v>60</v>
      </c>
      <c r="AB9" t="s">
        <v>61</v>
      </c>
      <c r="AD9" s="1"/>
      <c r="AE9" s="3" t="s">
        <v>62</v>
      </c>
      <c r="AF9" s="3" t="s">
        <v>78</v>
      </c>
      <c r="AG9" s="3" t="s">
        <v>79</v>
      </c>
      <c r="AH9" s="13">
        <v>486362849690</v>
      </c>
      <c r="AI9" s="2"/>
      <c r="AJ9" s="2"/>
      <c r="AK9" s="4" t="s">
        <v>61</v>
      </c>
      <c r="AL9" s="5"/>
      <c r="AM9" s="1"/>
      <c r="AN9" s="2" t="s">
        <v>66</v>
      </c>
      <c r="AO9" s="2" t="s">
        <v>66</v>
      </c>
      <c r="AP9" s="3" t="s">
        <v>67</v>
      </c>
      <c r="AQ9" s="14">
        <v>-20000</v>
      </c>
      <c r="AR9" s="3"/>
      <c r="AS9" s="14">
        <v>-20000</v>
      </c>
      <c r="AT9" s="2"/>
      <c r="AU9" s="2"/>
      <c r="AV9" s="14">
        <v>0</v>
      </c>
      <c r="AW9" s="14">
        <v>0</v>
      </c>
      <c r="AX9" s="19"/>
    </row>
    <row r="10" spans="1:50" ht="15" customHeight="1" x14ac:dyDescent="0.35">
      <c r="A10" s="2">
        <v>2</v>
      </c>
      <c r="B10" s="2">
        <v>111</v>
      </c>
      <c r="C10" s="12">
        <v>45473</v>
      </c>
      <c r="D10" s="4" t="s">
        <v>50</v>
      </c>
      <c r="E10" s="4" t="s">
        <v>74</v>
      </c>
      <c r="F10" s="2"/>
      <c r="G10" s="2" t="s">
        <v>52</v>
      </c>
      <c r="H10" s="13">
        <v>8112269622085</v>
      </c>
      <c r="I10" s="16"/>
      <c r="L10" t="s">
        <v>80</v>
      </c>
      <c r="M10" t="s">
        <v>81</v>
      </c>
      <c r="O10" s="6"/>
      <c r="Q10" s="2" t="s">
        <v>54</v>
      </c>
      <c r="R10" s="2" t="s">
        <v>75</v>
      </c>
      <c r="S10" s="2"/>
      <c r="T10" s="2"/>
      <c r="U10" s="2" t="s">
        <v>56</v>
      </c>
      <c r="V10" s="2" t="s">
        <v>57</v>
      </c>
      <c r="W10" s="2">
        <v>2552</v>
      </c>
      <c r="X10" s="15" t="s">
        <v>76</v>
      </c>
      <c r="Y10" s="23" t="s">
        <v>77</v>
      </c>
      <c r="Z10" s="2"/>
      <c r="AA10" s="2" t="s">
        <v>60</v>
      </c>
      <c r="AB10" t="s">
        <v>61</v>
      </c>
      <c r="AD10" s="1"/>
      <c r="AE10" s="3" t="s">
        <v>62</v>
      </c>
      <c r="AF10" s="3" t="s">
        <v>63</v>
      </c>
      <c r="AG10" s="3" t="s">
        <v>64</v>
      </c>
      <c r="AH10" s="13">
        <v>334058779168</v>
      </c>
      <c r="AI10" s="2"/>
      <c r="AJ10" s="2"/>
      <c r="AK10" s="4" t="s">
        <v>61</v>
      </c>
      <c r="AL10" s="5"/>
      <c r="AM10" s="1"/>
      <c r="AN10" s="2" t="s">
        <v>66</v>
      </c>
      <c r="AO10" s="2" t="s">
        <v>66</v>
      </c>
      <c r="AP10" s="3" t="s">
        <v>67</v>
      </c>
      <c r="AQ10" s="14">
        <v>44000</v>
      </c>
      <c r="AR10" s="3"/>
      <c r="AS10" s="14">
        <v>44000</v>
      </c>
      <c r="AT10" s="2"/>
      <c r="AU10" s="2"/>
      <c r="AV10" s="14">
        <v>44000</v>
      </c>
      <c r="AW10" s="14">
        <v>44000</v>
      </c>
      <c r="AX10" s="19"/>
    </row>
    <row r="11" spans="1:50" ht="15" customHeight="1" x14ac:dyDescent="0.35">
      <c r="A11" s="2">
        <v>2</v>
      </c>
      <c r="B11" s="2">
        <v>111</v>
      </c>
      <c r="C11" s="12">
        <v>45473</v>
      </c>
      <c r="D11" s="4" t="s">
        <v>50</v>
      </c>
      <c r="E11" s="4" t="s">
        <v>74</v>
      </c>
      <c r="F11" s="2"/>
      <c r="G11" s="2" t="s">
        <v>52</v>
      </c>
      <c r="H11" s="13">
        <v>8112269622085</v>
      </c>
      <c r="I11" s="16"/>
      <c r="L11" t="s">
        <v>53</v>
      </c>
      <c r="O11" s="6"/>
      <c r="Q11" s="2" t="s">
        <v>54</v>
      </c>
      <c r="R11" s="2" t="s">
        <v>75</v>
      </c>
      <c r="S11" s="2"/>
      <c r="T11" s="2"/>
      <c r="U11" s="2" t="s">
        <v>56</v>
      </c>
      <c r="V11" s="2" t="s">
        <v>57</v>
      </c>
      <c r="W11" s="2">
        <v>2552</v>
      </c>
      <c r="X11" s="15" t="s">
        <v>76</v>
      </c>
      <c r="Y11" s="23" t="s">
        <v>77</v>
      </c>
      <c r="Z11" s="2"/>
      <c r="AA11" s="2" t="s">
        <v>60</v>
      </c>
      <c r="AB11" t="s">
        <v>61</v>
      </c>
      <c r="AD11" s="1"/>
      <c r="AE11" s="3" t="s">
        <v>62</v>
      </c>
      <c r="AF11" s="3" t="s">
        <v>78</v>
      </c>
      <c r="AG11" s="3" t="s">
        <v>79</v>
      </c>
      <c r="AH11" s="13">
        <v>142787456902</v>
      </c>
      <c r="AI11" s="2"/>
      <c r="AJ11" s="2"/>
      <c r="AK11" s="4" t="s">
        <v>61</v>
      </c>
      <c r="AL11" s="5"/>
      <c r="AM11" s="1"/>
      <c r="AN11" s="2" t="s">
        <v>66</v>
      </c>
      <c r="AO11" s="2" t="s">
        <v>66</v>
      </c>
      <c r="AP11" s="3" t="s">
        <v>67</v>
      </c>
      <c r="AQ11" s="14">
        <v>40000</v>
      </c>
      <c r="AR11" s="3"/>
      <c r="AS11" s="14">
        <v>40000</v>
      </c>
      <c r="AT11" s="2"/>
      <c r="AU11" s="2"/>
      <c r="AV11" s="14">
        <v>40000</v>
      </c>
      <c r="AW11" s="14">
        <v>40000</v>
      </c>
      <c r="AX11" s="19"/>
    </row>
    <row r="12" spans="1:50" ht="15" customHeight="1" x14ac:dyDescent="0.35">
      <c r="A12" s="2">
        <v>3</v>
      </c>
      <c r="B12" s="2">
        <v>111</v>
      </c>
      <c r="C12" s="12">
        <v>45473</v>
      </c>
      <c r="D12" s="4" t="s">
        <v>50</v>
      </c>
      <c r="E12" s="4" t="s">
        <v>82</v>
      </c>
      <c r="F12" s="2"/>
      <c r="G12" s="2" t="s">
        <v>52</v>
      </c>
      <c r="H12" s="13">
        <v>9210196018085</v>
      </c>
      <c r="I12" s="16"/>
      <c r="L12" t="s">
        <v>53</v>
      </c>
      <c r="O12" s="6"/>
      <c r="Q12" s="2" t="s">
        <v>54</v>
      </c>
      <c r="R12" s="2" t="s">
        <v>83</v>
      </c>
      <c r="S12" s="2"/>
      <c r="T12" s="2"/>
      <c r="U12" s="2" t="s">
        <v>84</v>
      </c>
      <c r="V12" s="2" t="s">
        <v>85</v>
      </c>
      <c r="W12" s="2">
        <v>3269</v>
      </c>
      <c r="X12" s="15" t="s">
        <v>86</v>
      </c>
      <c r="Y12" s="23" t="s">
        <v>87</v>
      </c>
      <c r="Z12" s="2"/>
      <c r="AA12" s="2" t="s">
        <v>60</v>
      </c>
      <c r="AB12" t="s">
        <v>61</v>
      </c>
      <c r="AD12" s="1"/>
      <c r="AE12" s="3" t="s">
        <v>62</v>
      </c>
      <c r="AF12" s="3" t="s">
        <v>71</v>
      </c>
      <c r="AG12" s="3" t="s">
        <v>72</v>
      </c>
      <c r="AH12" s="13">
        <v>986195282529</v>
      </c>
      <c r="AI12" s="2"/>
      <c r="AJ12" s="2"/>
      <c r="AK12" s="4" t="s">
        <v>88</v>
      </c>
      <c r="AL12" s="5" t="s">
        <v>89</v>
      </c>
      <c r="AM12" s="1"/>
      <c r="AN12" s="2" t="s">
        <v>66</v>
      </c>
      <c r="AO12" s="2" t="s">
        <v>60</v>
      </c>
      <c r="AP12" s="3" t="s">
        <v>67</v>
      </c>
      <c r="AQ12" s="14">
        <v>41000</v>
      </c>
      <c r="AR12" s="3"/>
      <c r="AS12" s="14">
        <v>41000</v>
      </c>
      <c r="AT12" s="2">
        <v>10000</v>
      </c>
      <c r="AU12" s="2"/>
      <c r="AV12" s="14">
        <v>31000</v>
      </c>
      <c r="AW12" s="14">
        <f>AV12</f>
        <v>31000</v>
      </c>
      <c r="AX12" s="19"/>
    </row>
    <row r="13" spans="1:50" ht="15" customHeight="1" x14ac:dyDescent="0.35">
      <c r="A13" s="2">
        <v>3</v>
      </c>
      <c r="B13" s="2">
        <v>111</v>
      </c>
      <c r="C13" s="12">
        <v>45473</v>
      </c>
      <c r="D13" s="4" t="s">
        <v>50</v>
      </c>
      <c r="E13" s="4" t="s">
        <v>82</v>
      </c>
      <c r="F13" s="2"/>
      <c r="G13" s="2" t="s">
        <v>52</v>
      </c>
      <c r="H13" s="13">
        <v>9210196018085</v>
      </c>
      <c r="I13" s="16"/>
      <c r="L13" t="s">
        <v>53</v>
      </c>
      <c r="O13" s="6"/>
      <c r="Q13" s="2" t="s">
        <v>54</v>
      </c>
      <c r="R13" s="2" t="s">
        <v>83</v>
      </c>
      <c r="S13" s="2"/>
      <c r="T13" s="2"/>
      <c r="U13" s="2" t="s">
        <v>84</v>
      </c>
      <c r="V13" s="2" t="s">
        <v>85</v>
      </c>
      <c r="W13" s="2">
        <v>3269</v>
      </c>
      <c r="X13" s="15" t="s">
        <v>86</v>
      </c>
      <c r="Y13" s="23" t="s">
        <v>87</v>
      </c>
      <c r="Z13" s="2"/>
      <c r="AA13" s="2" t="s">
        <v>66</v>
      </c>
      <c r="AB13" t="s">
        <v>88</v>
      </c>
      <c r="AC13" s="7" t="s">
        <v>90</v>
      </c>
      <c r="AD13" s="1" t="s">
        <v>91</v>
      </c>
      <c r="AE13" s="3" t="s">
        <v>62</v>
      </c>
      <c r="AF13" s="3" t="s">
        <v>69</v>
      </c>
      <c r="AG13" s="3" t="s">
        <v>92</v>
      </c>
      <c r="AH13" s="13">
        <v>811064378761</v>
      </c>
      <c r="AI13" s="2"/>
      <c r="AJ13" s="2"/>
      <c r="AK13" s="4" t="s">
        <v>61</v>
      </c>
      <c r="AL13" s="5"/>
      <c r="AM13" s="1"/>
      <c r="AN13" s="2" t="s">
        <v>66</v>
      </c>
      <c r="AO13" s="2" t="s">
        <v>66</v>
      </c>
      <c r="AP13" s="3" t="s">
        <v>67</v>
      </c>
      <c r="AQ13" s="14">
        <v>14000</v>
      </c>
      <c r="AR13" s="3"/>
      <c r="AS13" s="14">
        <v>14000</v>
      </c>
      <c r="AT13" s="2"/>
      <c r="AU13" s="2"/>
      <c r="AV13" s="14">
        <v>14000</v>
      </c>
      <c r="AW13" s="14">
        <f>AV13</f>
        <v>14000</v>
      </c>
      <c r="AX13" s="19"/>
    </row>
    <row r="14" spans="1:50" ht="15" customHeight="1" x14ac:dyDescent="0.35">
      <c r="A14" s="2">
        <v>4</v>
      </c>
      <c r="B14" s="2">
        <v>111</v>
      </c>
      <c r="C14" s="12">
        <v>45473</v>
      </c>
      <c r="D14" s="4" t="s">
        <v>50</v>
      </c>
      <c r="E14" s="4" t="s">
        <v>93</v>
      </c>
      <c r="F14" s="2"/>
      <c r="G14" s="2" t="s">
        <v>94</v>
      </c>
      <c r="H14" s="13" t="s">
        <v>95</v>
      </c>
      <c r="I14" s="16">
        <v>45629</v>
      </c>
      <c r="L14" t="s">
        <v>53</v>
      </c>
      <c r="O14" s="6"/>
      <c r="Q14" s="2" t="s">
        <v>54</v>
      </c>
      <c r="R14" s="22" t="s">
        <v>96</v>
      </c>
      <c r="S14" s="2"/>
      <c r="T14" s="2"/>
      <c r="U14" s="2" t="s">
        <v>97</v>
      </c>
      <c r="V14" s="2" t="s">
        <v>85</v>
      </c>
      <c r="W14" s="2">
        <v>2954</v>
      </c>
      <c r="X14" s="15" t="s">
        <v>98</v>
      </c>
      <c r="Y14" s="23">
        <v>832408572</v>
      </c>
      <c r="Z14" s="2"/>
      <c r="AA14" s="2" t="s">
        <v>60</v>
      </c>
      <c r="AB14" t="s">
        <v>61</v>
      </c>
      <c r="AD14" s="1"/>
      <c r="AE14" s="3" t="s">
        <v>62</v>
      </c>
      <c r="AF14" s="3" t="s">
        <v>63</v>
      </c>
      <c r="AG14" s="3" t="s">
        <v>64</v>
      </c>
      <c r="AH14" s="13">
        <v>9796740070958</v>
      </c>
      <c r="AI14" s="2"/>
      <c r="AJ14" s="2"/>
      <c r="AK14" s="4" t="s">
        <v>61</v>
      </c>
      <c r="AL14" s="5"/>
      <c r="AM14" s="1"/>
      <c r="AN14" s="2" t="s">
        <v>66</v>
      </c>
      <c r="AO14" s="2" t="s">
        <v>66</v>
      </c>
      <c r="AP14" s="3" t="s">
        <v>99</v>
      </c>
      <c r="AQ14" s="14">
        <v>9400</v>
      </c>
      <c r="AR14" s="3">
        <v>18</v>
      </c>
      <c r="AS14" s="14">
        <f>AR14*AQ14</f>
        <v>169200</v>
      </c>
      <c r="AT14" s="2"/>
      <c r="AU14" s="2"/>
      <c r="AV14" s="14">
        <f>AS14</f>
        <v>169200</v>
      </c>
      <c r="AW14" s="14">
        <v>100000</v>
      </c>
      <c r="AX14" s="19"/>
    </row>
    <row r="15" spans="1:50" ht="15" customHeight="1" x14ac:dyDescent="0.35">
      <c r="A15" s="24">
        <v>5</v>
      </c>
      <c r="B15" s="2">
        <v>111</v>
      </c>
      <c r="C15" s="12">
        <v>45473</v>
      </c>
      <c r="D15" s="4" t="s">
        <v>50</v>
      </c>
      <c r="E15" s="4" t="s">
        <v>100</v>
      </c>
      <c r="F15" s="2"/>
      <c r="G15" s="2" t="s">
        <v>52</v>
      </c>
      <c r="H15" s="13">
        <v>8319054804707</v>
      </c>
      <c r="I15" s="16"/>
      <c r="L15" t="s">
        <v>53</v>
      </c>
      <c r="O15" s="6"/>
      <c r="Q15" s="2" t="s">
        <v>54</v>
      </c>
      <c r="R15" s="2" t="s">
        <v>101</v>
      </c>
      <c r="S15" s="2"/>
      <c r="T15" s="2"/>
      <c r="U15" s="2" t="s">
        <v>102</v>
      </c>
      <c r="V15" s="2"/>
      <c r="W15" s="2">
        <v>9463</v>
      </c>
      <c r="X15" s="15" t="s">
        <v>103</v>
      </c>
      <c r="Y15" s="21">
        <v>832408572</v>
      </c>
      <c r="Z15" s="2"/>
      <c r="AA15" s="2" t="s">
        <v>60</v>
      </c>
      <c r="AB15" t="s">
        <v>61</v>
      </c>
      <c r="AD15" s="1"/>
      <c r="AE15" s="3" t="s">
        <v>62</v>
      </c>
      <c r="AF15" s="3" t="s">
        <v>69</v>
      </c>
      <c r="AG15" s="3" t="s">
        <v>70</v>
      </c>
      <c r="AH15" s="13">
        <v>5165484225626</v>
      </c>
      <c r="AI15" s="2"/>
      <c r="AJ15" s="2"/>
      <c r="AK15" s="4" t="s">
        <v>61</v>
      </c>
      <c r="AL15" s="5"/>
      <c r="AM15" s="1"/>
      <c r="AN15" s="2" t="s">
        <v>66</v>
      </c>
      <c r="AO15" s="2" t="s">
        <v>66</v>
      </c>
      <c r="AP15" s="3" t="s">
        <v>67</v>
      </c>
      <c r="AQ15" s="14">
        <v>45000</v>
      </c>
      <c r="AR15" s="3"/>
      <c r="AS15" s="14">
        <v>45000</v>
      </c>
      <c r="AT15" s="2"/>
      <c r="AU15" s="2"/>
      <c r="AV15" s="14">
        <v>45000</v>
      </c>
      <c r="AW15" s="26"/>
      <c r="AX15" s="19"/>
    </row>
    <row r="16" spans="1:50" ht="15" customHeight="1" x14ac:dyDescent="0.35">
      <c r="A16" s="24">
        <v>6</v>
      </c>
      <c r="B16" s="2">
        <v>111</v>
      </c>
      <c r="C16" s="12">
        <v>45473</v>
      </c>
      <c r="D16" s="4" t="s">
        <v>104</v>
      </c>
      <c r="E16" s="4" t="s">
        <v>100</v>
      </c>
      <c r="F16" s="2"/>
      <c r="G16" s="2" t="s">
        <v>52</v>
      </c>
      <c r="H16" s="13">
        <v>8319054804707</v>
      </c>
      <c r="I16" s="16"/>
      <c r="L16" t="s">
        <v>53</v>
      </c>
      <c r="O16" s="6"/>
      <c r="Q16" s="2" t="s">
        <v>54</v>
      </c>
      <c r="R16" s="2" t="s">
        <v>101</v>
      </c>
      <c r="S16" s="2"/>
      <c r="T16" s="2"/>
      <c r="U16" s="2" t="s">
        <v>102</v>
      </c>
      <c r="V16" s="2"/>
      <c r="W16" s="2">
        <v>9463</v>
      </c>
      <c r="X16" s="15" t="s">
        <v>103</v>
      </c>
      <c r="Y16" s="21">
        <v>832408572</v>
      </c>
      <c r="Z16" s="2"/>
      <c r="AA16" s="2" t="s">
        <v>60</v>
      </c>
      <c r="AB16" t="s">
        <v>61</v>
      </c>
      <c r="AD16" s="1"/>
      <c r="AE16" s="3" t="s">
        <v>105</v>
      </c>
      <c r="AF16" s="3" t="s">
        <v>78</v>
      </c>
      <c r="AG16" s="3" t="s">
        <v>106</v>
      </c>
      <c r="AH16" s="13">
        <v>310045182519</v>
      </c>
      <c r="AI16" s="2"/>
      <c r="AJ16" s="2"/>
      <c r="AK16" s="4" t="s">
        <v>61</v>
      </c>
      <c r="AL16" s="5"/>
      <c r="AM16" s="1"/>
      <c r="AN16" s="2" t="s">
        <v>66</v>
      </c>
      <c r="AO16" s="2" t="s">
        <v>66</v>
      </c>
      <c r="AP16" s="3" t="s">
        <v>67</v>
      </c>
      <c r="AQ16" s="26">
        <v>60000</v>
      </c>
      <c r="AR16" s="3"/>
      <c r="AS16" s="14">
        <v>60000</v>
      </c>
      <c r="AT16" s="2"/>
      <c r="AU16" s="2"/>
      <c r="AV16" s="14">
        <v>60000</v>
      </c>
      <c r="AW16" s="26"/>
      <c r="AX16" s="19"/>
    </row>
    <row r="17" spans="1:50" ht="15" customHeight="1" x14ac:dyDescent="0.35">
      <c r="A17" s="2">
        <v>6</v>
      </c>
      <c r="B17" s="2">
        <v>111</v>
      </c>
      <c r="C17" s="12">
        <v>45473</v>
      </c>
      <c r="D17" s="4" t="s">
        <v>50</v>
      </c>
      <c r="E17" s="4"/>
      <c r="F17" s="2"/>
      <c r="G17" s="2"/>
      <c r="H17" s="13"/>
      <c r="I17" s="16"/>
      <c r="J17" t="s">
        <v>107</v>
      </c>
      <c r="M17" s="25"/>
      <c r="O17" s="6" t="s">
        <v>108</v>
      </c>
      <c r="P17" s="25"/>
      <c r="Q17" s="2" t="s">
        <v>54</v>
      </c>
      <c r="R17" s="2" t="s">
        <v>109</v>
      </c>
      <c r="S17" s="2"/>
      <c r="T17" s="2"/>
      <c r="U17" s="2" t="s">
        <v>110</v>
      </c>
      <c r="V17" s="2"/>
      <c r="W17" s="2">
        <v>2383</v>
      </c>
      <c r="X17" s="15" t="s">
        <v>111</v>
      </c>
      <c r="Y17" s="21">
        <v>122408572</v>
      </c>
      <c r="Z17" s="2"/>
      <c r="AA17" s="2" t="s">
        <v>60</v>
      </c>
      <c r="AB17" t="s">
        <v>61</v>
      </c>
      <c r="AD17" s="1"/>
      <c r="AE17" s="3" t="s">
        <v>105</v>
      </c>
      <c r="AF17" s="3" t="s">
        <v>78</v>
      </c>
      <c r="AG17" s="3" t="s">
        <v>106</v>
      </c>
      <c r="AH17" s="13">
        <v>310045182519</v>
      </c>
      <c r="AI17" s="2"/>
      <c r="AJ17" s="2"/>
      <c r="AK17" s="4" t="s">
        <v>61</v>
      </c>
      <c r="AL17" s="5"/>
      <c r="AM17" s="1"/>
      <c r="AN17" s="2" t="s">
        <v>66</v>
      </c>
      <c r="AO17" s="2" t="s">
        <v>66</v>
      </c>
      <c r="AP17" s="3" t="s">
        <v>67</v>
      </c>
      <c r="AQ17" s="26"/>
      <c r="AR17" s="3"/>
      <c r="AS17" s="14"/>
      <c r="AT17" s="2"/>
      <c r="AU17" s="2"/>
      <c r="AV17" s="14"/>
      <c r="AW17" s="14"/>
      <c r="AX17" s="19"/>
    </row>
    <row r="18" spans="1:50" ht="15" customHeight="1" x14ac:dyDescent="0.35">
      <c r="A18" s="2">
        <v>6</v>
      </c>
      <c r="B18" s="2">
        <v>111</v>
      </c>
      <c r="C18" s="12">
        <v>45473</v>
      </c>
      <c r="D18" s="4" t="s">
        <v>104</v>
      </c>
      <c r="E18" s="4"/>
      <c r="F18" s="2"/>
      <c r="G18" s="2"/>
      <c r="H18" s="13"/>
      <c r="I18" s="16"/>
      <c r="J18" t="s">
        <v>112</v>
      </c>
      <c r="M18" s="25"/>
      <c r="O18" s="6" t="s">
        <v>108</v>
      </c>
      <c r="P18" s="25"/>
      <c r="Q18" s="2" t="s">
        <v>54</v>
      </c>
      <c r="R18" s="2" t="s">
        <v>113</v>
      </c>
      <c r="S18" s="2"/>
      <c r="T18" s="2"/>
      <c r="U18" s="2"/>
      <c r="V18" s="2" t="s">
        <v>114</v>
      </c>
      <c r="W18" s="2">
        <v>2410</v>
      </c>
      <c r="X18" s="15" t="s">
        <v>115</v>
      </c>
      <c r="Y18" s="27">
        <v>832358839</v>
      </c>
      <c r="Z18" s="2"/>
      <c r="AA18" s="2" t="s">
        <v>60</v>
      </c>
      <c r="AB18" s="25"/>
      <c r="AD18" s="1"/>
      <c r="AE18" s="3" t="s">
        <v>105</v>
      </c>
      <c r="AF18" s="3" t="s">
        <v>78</v>
      </c>
      <c r="AG18" s="3" t="s">
        <v>106</v>
      </c>
      <c r="AH18" s="13">
        <v>310045182519</v>
      </c>
      <c r="AI18" s="2"/>
      <c r="AJ18" s="2"/>
      <c r="AK18" s="28"/>
      <c r="AL18" s="5"/>
      <c r="AM18" s="1"/>
      <c r="AN18" s="2" t="s">
        <v>66</v>
      </c>
      <c r="AO18" s="2" t="s">
        <v>66</v>
      </c>
      <c r="AP18" s="3" t="s">
        <v>67</v>
      </c>
      <c r="AQ18" s="26">
        <v>70000</v>
      </c>
      <c r="AR18" s="3"/>
      <c r="AS18" s="14">
        <v>70000</v>
      </c>
      <c r="AT18" s="2"/>
      <c r="AU18" s="2"/>
      <c r="AV18" s="14">
        <v>0</v>
      </c>
      <c r="AW18" s="14">
        <v>0</v>
      </c>
      <c r="AX18" s="19"/>
    </row>
    <row r="19" spans="1:50" ht="15" customHeight="1" x14ac:dyDescent="0.35">
      <c r="A19" s="2">
        <v>7</v>
      </c>
      <c r="B19" s="2">
        <v>111</v>
      </c>
      <c r="C19" s="12">
        <v>45473</v>
      </c>
      <c r="D19" s="4" t="s">
        <v>50</v>
      </c>
      <c r="E19" s="4" t="s">
        <v>116</v>
      </c>
      <c r="F19" s="2"/>
      <c r="G19" s="2" t="s">
        <v>117</v>
      </c>
      <c r="H19" s="13" t="s">
        <v>118</v>
      </c>
      <c r="I19" s="16">
        <v>45688</v>
      </c>
      <c r="L19" t="s">
        <v>53</v>
      </c>
      <c r="M19" s="25"/>
      <c r="O19" s="6"/>
      <c r="P19" s="25"/>
      <c r="Q19" s="2" t="s">
        <v>119</v>
      </c>
      <c r="R19" s="2" t="s">
        <v>120</v>
      </c>
      <c r="S19" s="2" t="s">
        <v>121</v>
      </c>
      <c r="T19" s="2"/>
      <c r="U19" s="2"/>
      <c r="V19" s="2" t="s">
        <v>122</v>
      </c>
      <c r="W19" s="2">
        <v>5290</v>
      </c>
      <c r="X19" s="15" t="s">
        <v>123</v>
      </c>
      <c r="Y19" s="27">
        <v>838305454</v>
      </c>
      <c r="Z19" s="2"/>
      <c r="AA19" s="2" t="s">
        <v>66</v>
      </c>
      <c r="AB19" t="s">
        <v>88</v>
      </c>
      <c r="AC19" s="7" t="s">
        <v>90</v>
      </c>
      <c r="AD19" s="1" t="s">
        <v>91</v>
      </c>
      <c r="AE19" s="3" t="s">
        <v>62</v>
      </c>
      <c r="AF19" s="3" t="s">
        <v>124</v>
      </c>
      <c r="AG19" s="3" t="s">
        <v>92</v>
      </c>
      <c r="AH19" s="13">
        <v>134759606098</v>
      </c>
      <c r="AI19" s="2"/>
      <c r="AJ19" s="2"/>
      <c r="AK19" s="4" t="s">
        <v>61</v>
      </c>
      <c r="AL19" s="5"/>
      <c r="AM19" s="1"/>
      <c r="AN19" s="2" t="s">
        <v>66</v>
      </c>
      <c r="AO19" s="2" t="s">
        <v>66</v>
      </c>
      <c r="AP19" s="3" t="s">
        <v>125</v>
      </c>
      <c r="AQ19" s="14">
        <v>2000</v>
      </c>
      <c r="AR19" s="3">
        <v>22</v>
      </c>
      <c r="AS19" s="14">
        <f>AR19*AQ19</f>
        <v>44000</v>
      </c>
      <c r="AT19" s="2"/>
      <c r="AU19" s="2"/>
      <c r="AV19" s="14">
        <f>AS19</f>
        <v>44000</v>
      </c>
      <c r="AW19" s="14">
        <f>AV19</f>
        <v>44000</v>
      </c>
      <c r="AX19" s="19"/>
    </row>
    <row r="20" spans="1:50" ht="15" customHeight="1" x14ac:dyDescent="0.35">
      <c r="A20" s="2">
        <v>8</v>
      </c>
      <c r="B20" s="2">
        <v>111</v>
      </c>
      <c r="C20" s="12">
        <v>45473</v>
      </c>
      <c r="D20" s="4" t="s">
        <v>50</v>
      </c>
      <c r="E20" s="4" t="s">
        <v>126</v>
      </c>
      <c r="F20" s="2"/>
      <c r="G20" s="2" t="s">
        <v>52</v>
      </c>
      <c r="H20" s="13">
        <v>7105293826087</v>
      </c>
      <c r="I20" s="16"/>
      <c r="L20" t="s">
        <v>53</v>
      </c>
      <c r="O20" s="6"/>
      <c r="Q20" s="2" t="s">
        <v>54</v>
      </c>
      <c r="R20" s="2" t="s">
        <v>127</v>
      </c>
      <c r="S20" s="2"/>
      <c r="T20" s="2"/>
      <c r="U20" s="2" t="s">
        <v>128</v>
      </c>
      <c r="V20" s="2" t="s">
        <v>129</v>
      </c>
      <c r="W20" s="2">
        <v>1575</v>
      </c>
      <c r="X20" s="15" t="s">
        <v>130</v>
      </c>
      <c r="Y20" s="21">
        <v>845764682</v>
      </c>
      <c r="Z20" s="2"/>
      <c r="AA20" s="2" t="s">
        <v>60</v>
      </c>
      <c r="AB20" t="s">
        <v>61</v>
      </c>
      <c r="AD20" s="1"/>
      <c r="AE20" s="3" t="s">
        <v>62</v>
      </c>
      <c r="AF20" s="3" t="s">
        <v>69</v>
      </c>
      <c r="AG20" s="3" t="s">
        <v>92</v>
      </c>
      <c r="AH20" s="13">
        <v>740122987437</v>
      </c>
      <c r="AI20" s="2"/>
      <c r="AJ20" s="2"/>
      <c r="AK20" s="4" t="s">
        <v>88</v>
      </c>
      <c r="AL20" s="5" t="s">
        <v>131</v>
      </c>
      <c r="AM20" s="1"/>
      <c r="AN20" s="2" t="s">
        <v>66</v>
      </c>
      <c r="AO20" s="2" t="s">
        <v>66</v>
      </c>
      <c r="AP20" s="3" t="s">
        <v>67</v>
      </c>
      <c r="AQ20" s="14">
        <v>200000</v>
      </c>
      <c r="AR20" s="3"/>
      <c r="AS20" s="14">
        <v>200000</v>
      </c>
      <c r="AT20" s="2"/>
      <c r="AU20" s="2"/>
      <c r="AV20" s="14">
        <f>AS20</f>
        <v>200000</v>
      </c>
      <c r="AW20" s="26"/>
      <c r="AX20" s="19"/>
    </row>
    <row r="21" spans="1:50" ht="15" customHeight="1" x14ac:dyDescent="0.35">
      <c r="A21" s="2">
        <v>8</v>
      </c>
      <c r="B21" s="2">
        <v>111</v>
      </c>
      <c r="C21" s="12">
        <v>45473</v>
      </c>
      <c r="D21" s="4" t="s">
        <v>50</v>
      </c>
      <c r="E21" s="4" t="s">
        <v>126</v>
      </c>
      <c r="F21" s="2"/>
      <c r="G21" s="2" t="s">
        <v>52</v>
      </c>
      <c r="H21" s="13">
        <v>7105293826087</v>
      </c>
      <c r="I21" s="16"/>
      <c r="L21" t="s">
        <v>53</v>
      </c>
      <c r="O21" s="6"/>
      <c r="Q21" s="2" t="s">
        <v>54</v>
      </c>
      <c r="R21" s="2" t="s">
        <v>127</v>
      </c>
      <c r="S21" s="2"/>
      <c r="T21" s="2"/>
      <c r="U21" s="2" t="s">
        <v>128</v>
      </c>
      <c r="V21" s="2" t="s">
        <v>129</v>
      </c>
      <c r="W21" s="2">
        <v>1575</v>
      </c>
      <c r="X21" s="15" t="s">
        <v>130</v>
      </c>
      <c r="Y21" s="21">
        <v>845764682</v>
      </c>
      <c r="Z21" s="2"/>
      <c r="AA21" s="2" t="s">
        <v>60</v>
      </c>
      <c r="AB21" t="s">
        <v>61</v>
      </c>
      <c r="AD21" s="1"/>
      <c r="AE21" s="3" t="s">
        <v>62</v>
      </c>
      <c r="AF21" s="3" t="s">
        <v>78</v>
      </c>
      <c r="AG21" s="3" t="s">
        <v>132</v>
      </c>
      <c r="AH21" s="13">
        <v>351999723300</v>
      </c>
      <c r="AI21" s="2"/>
      <c r="AJ21" s="2"/>
      <c r="AK21" s="4" t="s">
        <v>61</v>
      </c>
      <c r="AL21" s="5"/>
      <c r="AM21" s="1"/>
      <c r="AN21" s="2" t="s">
        <v>60</v>
      </c>
      <c r="AO21" s="2" t="s">
        <v>66</v>
      </c>
      <c r="AP21" s="3" t="s">
        <v>67</v>
      </c>
      <c r="AQ21" s="14">
        <v>55000</v>
      </c>
      <c r="AR21" s="3"/>
      <c r="AS21" s="14">
        <v>55000</v>
      </c>
      <c r="AT21" s="2"/>
      <c r="AU21" s="2">
        <v>30000</v>
      </c>
      <c r="AV21" s="14">
        <f>AU21</f>
        <v>30000</v>
      </c>
      <c r="AW21" s="26"/>
      <c r="AX21" s="19"/>
    </row>
    <row r="22" spans="1:50" ht="15" customHeight="1" x14ac:dyDescent="0.35">
      <c r="A22" s="2">
        <v>9</v>
      </c>
      <c r="B22" s="2">
        <v>111</v>
      </c>
      <c r="C22" s="12">
        <v>45473</v>
      </c>
      <c r="D22" s="4" t="s">
        <v>50</v>
      </c>
      <c r="E22" s="4" t="s">
        <v>133</v>
      </c>
      <c r="F22" s="2"/>
      <c r="G22" s="2" t="s">
        <v>52</v>
      </c>
      <c r="H22" s="13">
        <v>6012170438088</v>
      </c>
      <c r="I22" s="16"/>
      <c r="L22" t="s">
        <v>53</v>
      </c>
      <c r="O22" s="6"/>
      <c r="Q22" s="2" t="s">
        <v>54</v>
      </c>
      <c r="R22" s="2" t="s">
        <v>134</v>
      </c>
      <c r="S22" s="2"/>
      <c r="T22" s="2"/>
      <c r="U22" s="2" t="s">
        <v>128</v>
      </c>
      <c r="V22" s="2" t="s">
        <v>129</v>
      </c>
      <c r="W22" s="2">
        <v>1575</v>
      </c>
      <c r="X22" s="15" t="s">
        <v>135</v>
      </c>
      <c r="Y22" s="21">
        <v>847881120</v>
      </c>
      <c r="Z22" s="2"/>
      <c r="AA22" s="2" t="s">
        <v>60</v>
      </c>
      <c r="AB22" t="s">
        <v>61</v>
      </c>
      <c r="AD22" s="1"/>
      <c r="AE22" s="3" t="s">
        <v>62</v>
      </c>
      <c r="AF22" s="3" t="s">
        <v>78</v>
      </c>
      <c r="AG22" s="3" t="s">
        <v>132</v>
      </c>
      <c r="AH22" s="13">
        <v>351999723300</v>
      </c>
      <c r="AI22" s="2"/>
      <c r="AJ22" s="2"/>
      <c r="AK22" s="4" t="s">
        <v>61</v>
      </c>
      <c r="AL22" s="5"/>
      <c r="AM22" s="1"/>
      <c r="AN22" s="2" t="s">
        <v>60</v>
      </c>
      <c r="AO22" s="2" t="s">
        <v>66</v>
      </c>
      <c r="AP22" s="3" t="s">
        <v>67</v>
      </c>
      <c r="AQ22" s="14">
        <v>55000</v>
      </c>
      <c r="AR22" s="3"/>
      <c r="AS22" s="14">
        <v>55000</v>
      </c>
      <c r="AT22" s="2"/>
      <c r="AU22" s="2">
        <v>25000</v>
      </c>
      <c r="AV22" s="14">
        <f>AU22</f>
        <v>25000</v>
      </c>
      <c r="AW22" s="14">
        <f>AV22</f>
        <v>25000</v>
      </c>
      <c r="AX22" s="19"/>
    </row>
    <row r="23" spans="1:50" ht="15" customHeight="1" x14ac:dyDescent="0.35">
      <c r="A23" s="2">
        <v>9</v>
      </c>
      <c r="B23" s="2">
        <v>111</v>
      </c>
      <c r="C23" s="12">
        <v>45473</v>
      </c>
      <c r="D23" s="4" t="s">
        <v>50</v>
      </c>
      <c r="E23" s="4" t="s">
        <v>133</v>
      </c>
      <c r="F23" s="2"/>
      <c r="G23" s="2" t="s">
        <v>52</v>
      </c>
      <c r="H23" s="13">
        <v>6012170438088</v>
      </c>
      <c r="I23" s="16"/>
      <c r="L23" t="s">
        <v>53</v>
      </c>
      <c r="O23" s="6"/>
      <c r="Q23" s="2" t="s">
        <v>54</v>
      </c>
      <c r="R23" s="2" t="s">
        <v>134</v>
      </c>
      <c r="S23" s="2"/>
      <c r="T23" s="2"/>
      <c r="U23" s="2" t="s">
        <v>128</v>
      </c>
      <c r="V23" s="2" t="s">
        <v>129</v>
      </c>
      <c r="W23" s="2">
        <v>1575</v>
      </c>
      <c r="X23" s="15" t="s">
        <v>135</v>
      </c>
      <c r="Y23" s="21">
        <v>847881120</v>
      </c>
      <c r="Z23" s="2"/>
      <c r="AA23" s="2" t="s">
        <v>60</v>
      </c>
      <c r="AB23" t="s">
        <v>61</v>
      </c>
      <c r="AD23" s="1"/>
      <c r="AE23" s="3" t="s">
        <v>62</v>
      </c>
      <c r="AF23" s="3" t="s">
        <v>69</v>
      </c>
      <c r="AG23" s="3" t="s">
        <v>92</v>
      </c>
      <c r="AH23" s="13">
        <v>740125812934</v>
      </c>
      <c r="AI23" s="2"/>
      <c r="AJ23" s="2"/>
      <c r="AK23" s="4" t="s">
        <v>88</v>
      </c>
      <c r="AL23" s="5" t="s">
        <v>89</v>
      </c>
      <c r="AM23" s="1"/>
      <c r="AN23" s="2" t="s">
        <v>66</v>
      </c>
      <c r="AO23" s="2" t="s">
        <v>60</v>
      </c>
      <c r="AP23" s="3" t="s">
        <v>67</v>
      </c>
      <c r="AQ23" s="14">
        <v>34000</v>
      </c>
      <c r="AR23" s="3"/>
      <c r="AS23" s="14">
        <v>34000</v>
      </c>
      <c r="AT23" s="2">
        <v>5000</v>
      </c>
      <c r="AU23" s="2"/>
      <c r="AV23" s="14">
        <f>AS23-AT23</f>
        <v>29000</v>
      </c>
      <c r="AW23" s="14">
        <f>AV23</f>
        <v>29000</v>
      </c>
      <c r="AX23" s="19"/>
    </row>
    <row r="24" spans="1:50" ht="15" customHeight="1" x14ac:dyDescent="0.35">
      <c r="A24" s="2">
        <v>10</v>
      </c>
      <c r="B24" s="2">
        <v>111</v>
      </c>
      <c r="C24" s="12">
        <v>45473</v>
      </c>
      <c r="D24" s="4" t="s">
        <v>50</v>
      </c>
      <c r="E24" s="4" t="s">
        <v>136</v>
      </c>
      <c r="F24" s="2"/>
      <c r="G24" s="2" t="s">
        <v>94</v>
      </c>
      <c r="H24" s="13" t="s">
        <v>137</v>
      </c>
      <c r="I24" s="16">
        <v>48217</v>
      </c>
      <c r="L24" t="s">
        <v>53</v>
      </c>
      <c r="O24" s="6"/>
      <c r="P24" s="13"/>
      <c r="Q24" s="2" t="s">
        <v>54</v>
      </c>
      <c r="R24" s="2" t="s">
        <v>138</v>
      </c>
      <c r="S24" s="2" t="s">
        <v>139</v>
      </c>
      <c r="T24" s="2"/>
      <c r="U24" s="2"/>
      <c r="V24" s="2" t="s">
        <v>114</v>
      </c>
      <c r="W24" s="2">
        <v>2420</v>
      </c>
      <c r="X24" s="15" t="s">
        <v>140</v>
      </c>
      <c r="Y24" s="21">
        <v>849874682</v>
      </c>
      <c r="Z24" s="2"/>
      <c r="AA24" s="2" t="s">
        <v>60</v>
      </c>
      <c r="AB24" t="s">
        <v>88</v>
      </c>
      <c r="AC24" s="7" t="s">
        <v>141</v>
      </c>
      <c r="AD24" s="1"/>
      <c r="AE24" s="3" t="s">
        <v>62</v>
      </c>
      <c r="AF24" s="3" t="s">
        <v>78</v>
      </c>
      <c r="AG24" s="3" t="s">
        <v>142</v>
      </c>
      <c r="AH24" s="13">
        <v>130110835061</v>
      </c>
      <c r="AI24" s="2"/>
      <c r="AJ24" s="2"/>
      <c r="AK24" s="4" t="s">
        <v>61</v>
      </c>
      <c r="AL24" s="5"/>
      <c r="AM24" s="1"/>
      <c r="AN24" s="2" t="s">
        <v>66</v>
      </c>
      <c r="AO24" s="2" t="s">
        <v>66</v>
      </c>
      <c r="AP24" s="3" t="s">
        <v>67</v>
      </c>
      <c r="AQ24" s="14">
        <v>2000000</v>
      </c>
      <c r="AR24" s="3"/>
      <c r="AS24" s="14">
        <f>AQ24</f>
        <v>2000000</v>
      </c>
      <c r="AT24" s="2"/>
      <c r="AU24" s="2"/>
      <c r="AV24" s="14">
        <f>AS24</f>
        <v>2000000</v>
      </c>
      <c r="AW24" s="14">
        <v>100000</v>
      </c>
      <c r="AX24" s="19"/>
    </row>
    <row r="25" spans="1:50" ht="15" customHeight="1" x14ac:dyDescent="0.35">
      <c r="A25" s="2">
        <v>11</v>
      </c>
      <c r="B25" s="2">
        <v>111</v>
      </c>
      <c r="C25" s="12">
        <v>45473</v>
      </c>
      <c r="D25" s="4" t="s">
        <v>50</v>
      </c>
      <c r="F25" s="2"/>
      <c r="G25" s="2"/>
      <c r="H25" s="13"/>
      <c r="I25" s="16"/>
      <c r="J25" s="4" t="s">
        <v>143</v>
      </c>
      <c r="L25" t="s">
        <v>144</v>
      </c>
      <c r="M25" t="s">
        <v>145</v>
      </c>
      <c r="O25" s="6" t="s">
        <v>108</v>
      </c>
      <c r="P25" s="13" t="s">
        <v>146</v>
      </c>
      <c r="Q25" s="2" t="s">
        <v>54</v>
      </c>
      <c r="R25" s="2" t="s">
        <v>147</v>
      </c>
      <c r="S25" s="2" t="s">
        <v>148</v>
      </c>
      <c r="T25" s="2"/>
      <c r="U25" s="2" t="s">
        <v>149</v>
      </c>
      <c r="V25" s="2" t="s">
        <v>129</v>
      </c>
      <c r="W25" s="2">
        <v>1619</v>
      </c>
      <c r="X25" s="15" t="s">
        <v>150</v>
      </c>
      <c r="Y25" s="21">
        <v>855047765</v>
      </c>
      <c r="Z25" s="2"/>
      <c r="AA25" s="2" t="s">
        <v>60</v>
      </c>
      <c r="AB25" t="s">
        <v>61</v>
      </c>
      <c r="AD25" s="1"/>
      <c r="AE25" s="3" t="s">
        <v>62</v>
      </c>
      <c r="AF25" s="3" t="s">
        <v>151</v>
      </c>
      <c r="AG25" s="3" t="s">
        <v>79</v>
      </c>
      <c r="AH25" s="13">
        <v>33828644306</v>
      </c>
      <c r="AI25" s="2"/>
      <c r="AJ25" s="2"/>
      <c r="AK25" s="4" t="s">
        <v>88</v>
      </c>
      <c r="AL25" s="5" t="s">
        <v>90</v>
      </c>
      <c r="AM25" s="1"/>
      <c r="AN25" s="2" t="s">
        <v>66</v>
      </c>
      <c r="AO25" s="2" t="s">
        <v>66</v>
      </c>
      <c r="AP25" s="3" t="s">
        <v>67</v>
      </c>
      <c r="AQ25" s="14">
        <v>80000</v>
      </c>
      <c r="AR25" s="3"/>
      <c r="AS25" s="14">
        <v>80000</v>
      </c>
      <c r="AT25" s="2"/>
      <c r="AU25" s="2"/>
      <c r="AV25" s="14">
        <v>80000</v>
      </c>
      <c r="AW25" s="14">
        <f>AV25</f>
        <v>80000</v>
      </c>
      <c r="AX25" s="19"/>
    </row>
    <row r="26" spans="1:50" ht="15" customHeight="1" x14ac:dyDescent="0.35">
      <c r="A26" s="2">
        <v>12</v>
      </c>
      <c r="B26" s="2">
        <v>111</v>
      </c>
      <c r="C26" s="12">
        <v>45473</v>
      </c>
      <c r="D26" s="4" t="s">
        <v>50</v>
      </c>
      <c r="F26" s="2"/>
      <c r="G26" s="2"/>
      <c r="H26" s="13"/>
      <c r="I26" s="16"/>
      <c r="J26" s="4" t="s">
        <v>152</v>
      </c>
      <c r="L26" t="s">
        <v>144</v>
      </c>
      <c r="M26" t="s">
        <v>145</v>
      </c>
      <c r="O26" s="6" t="s">
        <v>108</v>
      </c>
      <c r="P26" s="13" t="s">
        <v>153</v>
      </c>
      <c r="Q26" s="2" t="s">
        <v>54</v>
      </c>
      <c r="R26" s="1" t="s">
        <v>96</v>
      </c>
      <c r="S26" s="2"/>
      <c r="T26" s="2"/>
      <c r="U26" s="2" t="s">
        <v>97</v>
      </c>
      <c r="V26" t="s">
        <v>85</v>
      </c>
      <c r="W26" s="2">
        <v>2954</v>
      </c>
      <c r="X26" s="15" t="s">
        <v>154</v>
      </c>
      <c r="Y26" s="2" t="s">
        <v>155</v>
      </c>
      <c r="Z26" s="2"/>
      <c r="AA26" s="2" t="s">
        <v>60</v>
      </c>
      <c r="AB26" t="s">
        <v>61</v>
      </c>
      <c r="AD26" s="1"/>
      <c r="AE26" s="3" t="s">
        <v>62</v>
      </c>
      <c r="AF26" s="3" t="s">
        <v>71</v>
      </c>
      <c r="AG26" s="3" t="s">
        <v>72</v>
      </c>
      <c r="AH26" s="13">
        <v>883544293369</v>
      </c>
      <c r="AI26" s="2"/>
      <c r="AJ26" s="2"/>
      <c r="AK26" s="4" t="s">
        <v>61</v>
      </c>
      <c r="AL26" s="5"/>
      <c r="AM26" s="1"/>
      <c r="AN26" s="2" t="s">
        <v>66</v>
      </c>
      <c r="AO26" s="2" t="s">
        <v>66</v>
      </c>
      <c r="AP26" s="3" t="s">
        <v>67</v>
      </c>
      <c r="AQ26" s="14">
        <v>83000</v>
      </c>
      <c r="AR26" s="3"/>
      <c r="AS26" s="14">
        <v>83000</v>
      </c>
      <c r="AT26" s="2"/>
      <c r="AU26" s="2"/>
      <c r="AV26" s="14">
        <v>83000</v>
      </c>
      <c r="AW26" s="26"/>
      <c r="AX26" s="19"/>
    </row>
    <row r="27" spans="1:50" x14ac:dyDescent="0.35">
      <c r="A27" s="2">
        <v>12</v>
      </c>
      <c r="B27" s="2">
        <v>111</v>
      </c>
      <c r="C27" s="12">
        <v>45473</v>
      </c>
      <c r="D27" s="4" t="s">
        <v>50</v>
      </c>
      <c r="F27" s="2"/>
      <c r="G27" s="2"/>
      <c r="I27" s="16"/>
      <c r="J27" s="4" t="s">
        <v>152</v>
      </c>
      <c r="L27" t="s">
        <v>144</v>
      </c>
      <c r="M27" t="s">
        <v>145</v>
      </c>
      <c r="O27" s="6" t="s">
        <v>108</v>
      </c>
      <c r="P27" s="13" t="s">
        <v>156</v>
      </c>
      <c r="Q27" s="2" t="s">
        <v>54</v>
      </c>
      <c r="R27" s="1" t="s">
        <v>96</v>
      </c>
      <c r="S27" s="2"/>
      <c r="T27" s="2"/>
      <c r="U27" s="2" t="s">
        <v>97</v>
      </c>
      <c r="V27" t="s">
        <v>85</v>
      </c>
      <c r="W27" s="2">
        <v>2954</v>
      </c>
      <c r="X27" s="15" t="s">
        <v>154</v>
      </c>
      <c r="Y27" s="2" t="s">
        <v>155</v>
      </c>
      <c r="Z27" s="2"/>
      <c r="AA27" s="2" t="s">
        <v>60</v>
      </c>
      <c r="AB27" t="s">
        <v>61</v>
      </c>
      <c r="AD27" s="1"/>
      <c r="AE27" s="3" t="s">
        <v>62</v>
      </c>
      <c r="AF27" s="3" t="s">
        <v>151</v>
      </c>
      <c r="AG27" s="3" t="s">
        <v>79</v>
      </c>
      <c r="AH27" s="13">
        <v>78988223806</v>
      </c>
      <c r="AI27" s="2"/>
      <c r="AJ27" s="2"/>
      <c r="AK27" s="4" t="s">
        <v>88</v>
      </c>
      <c r="AL27" s="5" t="s">
        <v>89</v>
      </c>
      <c r="AM27" s="1"/>
      <c r="AN27" s="2" t="s">
        <v>66</v>
      </c>
      <c r="AO27" s="2" t="s">
        <v>60</v>
      </c>
      <c r="AP27" s="3" t="s">
        <v>67</v>
      </c>
      <c r="AQ27" s="14">
        <v>51430</v>
      </c>
      <c r="AR27" s="3"/>
      <c r="AS27" s="14">
        <v>51430</v>
      </c>
      <c r="AT27" s="2">
        <v>11000</v>
      </c>
      <c r="AU27" s="2"/>
      <c r="AV27" s="14">
        <f>AS27-AT27</f>
        <v>40430</v>
      </c>
      <c r="AW27" s="26"/>
      <c r="AX27" s="14"/>
    </row>
    <row r="28" spans="1:50" x14ac:dyDescent="0.35">
      <c r="A28" s="2">
        <v>13</v>
      </c>
      <c r="B28" s="2">
        <v>111</v>
      </c>
      <c r="C28" s="12">
        <v>45473</v>
      </c>
      <c r="D28" s="4" t="s">
        <v>50</v>
      </c>
      <c r="E28" s="4"/>
      <c r="F28" s="2"/>
      <c r="G28" s="4"/>
      <c r="H28" s="4"/>
      <c r="I28" s="16"/>
      <c r="J28" t="s">
        <v>157</v>
      </c>
      <c r="L28" t="s">
        <v>144</v>
      </c>
      <c r="M28" t="s">
        <v>158</v>
      </c>
      <c r="O28" s="6" t="s">
        <v>108</v>
      </c>
      <c r="P28" s="13" t="s">
        <v>159</v>
      </c>
      <c r="Q28" s="2" t="s">
        <v>54</v>
      </c>
      <c r="R28" s="1" t="s">
        <v>160</v>
      </c>
      <c r="U28" s="2" t="s">
        <v>161</v>
      </c>
      <c r="V28" s="2" t="s">
        <v>129</v>
      </c>
      <c r="W28" s="2">
        <v>1453</v>
      </c>
      <c r="X28" s="15" t="s">
        <v>162</v>
      </c>
      <c r="Y28" s="21">
        <v>115764682</v>
      </c>
      <c r="Z28" s="2"/>
      <c r="AA28" s="2" t="s">
        <v>60</v>
      </c>
      <c r="AB28" t="s">
        <v>61</v>
      </c>
      <c r="AD28" s="1"/>
      <c r="AE28" s="3" t="s">
        <v>105</v>
      </c>
      <c r="AF28" s="3" t="s">
        <v>78</v>
      </c>
      <c r="AG28" s="3" t="s">
        <v>106</v>
      </c>
      <c r="AH28" s="13">
        <v>430311569609</v>
      </c>
      <c r="AI28" s="2"/>
      <c r="AJ28" s="2"/>
      <c r="AK28" s="4" t="s">
        <v>61</v>
      </c>
      <c r="AL28" s="5"/>
      <c r="AM28" s="1"/>
      <c r="AN28" s="2" t="s">
        <v>66</v>
      </c>
      <c r="AO28" s="2" t="s">
        <v>66</v>
      </c>
      <c r="AP28" s="3" t="s">
        <v>67</v>
      </c>
      <c r="AQ28" s="24"/>
      <c r="AR28" s="2"/>
      <c r="AS28" s="2"/>
      <c r="AT28" s="2"/>
      <c r="AU28" s="2"/>
      <c r="AV28" s="2"/>
      <c r="AW28" s="2"/>
      <c r="AX28" s="2"/>
    </row>
    <row r="29" spans="1:50" x14ac:dyDescent="0.35">
      <c r="A29" s="2">
        <v>13</v>
      </c>
      <c r="B29" s="2">
        <v>111</v>
      </c>
      <c r="C29" s="12">
        <v>45473</v>
      </c>
      <c r="D29" s="4" t="s">
        <v>104</v>
      </c>
      <c r="E29" s="4" t="s">
        <v>163</v>
      </c>
      <c r="F29" s="2"/>
      <c r="G29" s="4" t="s">
        <v>52</v>
      </c>
      <c r="H29" s="13">
        <v>7758238421533</v>
      </c>
      <c r="I29" s="16"/>
      <c r="L29" t="s">
        <v>53</v>
      </c>
      <c r="Q29" s="2" t="s">
        <v>54</v>
      </c>
      <c r="R29" t="s">
        <v>164</v>
      </c>
      <c r="U29" t="s">
        <v>165</v>
      </c>
      <c r="V29" t="s">
        <v>166</v>
      </c>
      <c r="W29" s="2">
        <v>8014</v>
      </c>
      <c r="X29" s="15" t="s">
        <v>167</v>
      </c>
      <c r="Y29" s="2">
        <v>838576195</v>
      </c>
      <c r="Z29" s="2"/>
      <c r="AA29" s="2" t="s">
        <v>60</v>
      </c>
      <c r="AB29" t="s">
        <v>61</v>
      </c>
      <c r="AD29" s="1"/>
      <c r="AE29" s="3" t="s">
        <v>105</v>
      </c>
      <c r="AF29" s="3" t="s">
        <v>78</v>
      </c>
      <c r="AG29" s="3" t="s">
        <v>106</v>
      </c>
      <c r="AH29" s="13">
        <v>430311569609</v>
      </c>
      <c r="AI29" s="2"/>
      <c r="AJ29" s="2"/>
      <c r="AK29" s="4" t="s">
        <v>61</v>
      </c>
      <c r="AL29" s="5"/>
      <c r="AM29" s="1"/>
      <c r="AN29" s="2" t="s">
        <v>66</v>
      </c>
      <c r="AO29" s="2" t="s">
        <v>66</v>
      </c>
      <c r="AP29" s="3" t="s">
        <v>67</v>
      </c>
      <c r="AQ29" s="14">
        <v>33000</v>
      </c>
      <c r="AR29" s="2"/>
      <c r="AS29" s="2">
        <v>33000</v>
      </c>
      <c r="AT29" s="2"/>
      <c r="AU29" s="2"/>
      <c r="AV29" s="2">
        <v>33000</v>
      </c>
      <c r="AW29" s="2"/>
      <c r="AX29" s="2"/>
    </row>
    <row r="30" spans="1:50" x14ac:dyDescent="0.35">
      <c r="A30" s="2">
        <v>13</v>
      </c>
      <c r="B30" s="2">
        <v>111</v>
      </c>
      <c r="C30" s="12">
        <v>45473</v>
      </c>
      <c r="D30" s="4" t="s">
        <v>104</v>
      </c>
      <c r="E30" s="4"/>
      <c r="F30" s="2"/>
      <c r="G30" s="4"/>
      <c r="H30" s="4"/>
      <c r="I30" s="16"/>
      <c r="J30" s="22" t="s">
        <v>107</v>
      </c>
      <c r="L30" s="25"/>
      <c r="M30" s="25"/>
      <c r="O30" s="6" t="s">
        <v>108</v>
      </c>
      <c r="P30" s="13" t="s">
        <v>168</v>
      </c>
      <c r="Q30" s="2" t="s">
        <v>54</v>
      </c>
      <c r="R30" t="s">
        <v>169</v>
      </c>
      <c r="U30" t="s">
        <v>165</v>
      </c>
      <c r="V30" t="s">
        <v>166</v>
      </c>
      <c r="W30" s="2">
        <v>8014</v>
      </c>
      <c r="X30" s="29" t="s">
        <v>170</v>
      </c>
      <c r="Y30" s="2">
        <v>748572991</v>
      </c>
      <c r="Z30" s="2"/>
      <c r="AA30" s="2" t="s">
        <v>60</v>
      </c>
      <c r="AB30" t="s">
        <v>61</v>
      </c>
      <c r="AD30" s="1"/>
      <c r="AE30" s="3" t="s">
        <v>105</v>
      </c>
      <c r="AF30" s="3" t="s">
        <v>78</v>
      </c>
      <c r="AG30" s="3" t="s">
        <v>106</v>
      </c>
      <c r="AH30" s="13">
        <v>430311569609</v>
      </c>
      <c r="AI30" s="2"/>
      <c r="AJ30" s="2"/>
      <c r="AK30" s="4" t="s">
        <v>61</v>
      </c>
      <c r="AL30" s="7"/>
      <c r="AM30" s="1"/>
      <c r="AN30" s="2" t="s">
        <v>66</v>
      </c>
      <c r="AO30" s="2" t="s">
        <v>66</v>
      </c>
      <c r="AP30" s="3" t="s">
        <v>67</v>
      </c>
      <c r="AQ30" s="14">
        <v>33000</v>
      </c>
      <c r="AR30" s="2"/>
      <c r="AS30" s="2">
        <v>33000</v>
      </c>
      <c r="AT30" s="2"/>
      <c r="AU30" s="2"/>
      <c r="AV30" s="2">
        <v>33000</v>
      </c>
      <c r="AW30" s="2"/>
      <c r="AX30" s="2"/>
    </row>
    <row r="31" spans="1:50" x14ac:dyDescent="0.35">
      <c r="A31" s="2">
        <v>13</v>
      </c>
      <c r="B31" s="2">
        <v>111</v>
      </c>
      <c r="C31" s="12">
        <v>45473</v>
      </c>
      <c r="D31" s="4" t="s">
        <v>104</v>
      </c>
      <c r="E31" s="4"/>
      <c r="F31" s="2"/>
      <c r="G31" s="2"/>
      <c r="H31" s="2"/>
      <c r="I31" s="16"/>
      <c r="J31" t="s">
        <v>171</v>
      </c>
      <c r="L31" s="25"/>
      <c r="M31" s="25"/>
      <c r="O31" s="6" t="s">
        <v>108</v>
      </c>
      <c r="P31" s="13" t="s">
        <v>172</v>
      </c>
      <c r="Q31" s="2" t="s">
        <v>54</v>
      </c>
      <c r="R31" t="s">
        <v>173</v>
      </c>
      <c r="U31" t="s">
        <v>165</v>
      </c>
      <c r="V31" t="s">
        <v>166</v>
      </c>
      <c r="W31" s="2">
        <v>8014</v>
      </c>
      <c r="X31" s="29" t="s">
        <v>174</v>
      </c>
      <c r="Y31" s="2">
        <v>628433310</v>
      </c>
      <c r="Z31" s="2"/>
      <c r="AA31" s="2" t="s">
        <v>60</v>
      </c>
      <c r="AB31" t="s">
        <v>61</v>
      </c>
      <c r="AD31" s="1"/>
      <c r="AE31" s="3" t="s">
        <v>105</v>
      </c>
      <c r="AF31" s="3" t="s">
        <v>78</v>
      </c>
      <c r="AG31" s="3" t="s">
        <v>106</v>
      </c>
      <c r="AH31" s="13">
        <v>430311569609</v>
      </c>
      <c r="AI31" s="2"/>
      <c r="AJ31" s="2"/>
      <c r="AK31" s="4" t="s">
        <v>61</v>
      </c>
      <c r="AL31" s="7"/>
      <c r="AM31" s="1"/>
      <c r="AN31" s="2" t="s">
        <v>66</v>
      </c>
      <c r="AO31" s="2" t="s">
        <v>66</v>
      </c>
      <c r="AP31" s="3" t="s">
        <v>67</v>
      </c>
      <c r="AQ31" s="14">
        <v>33100</v>
      </c>
      <c r="AR31" s="2"/>
      <c r="AS31" s="2">
        <v>33100</v>
      </c>
      <c r="AT31" s="2"/>
      <c r="AU31" s="2"/>
      <c r="AV31" s="2">
        <v>33100</v>
      </c>
      <c r="AW31" s="2"/>
      <c r="AX31" s="2"/>
    </row>
    <row r="32" spans="1:50" x14ac:dyDescent="0.35">
      <c r="A32" s="2">
        <v>13</v>
      </c>
      <c r="B32" s="2">
        <v>111</v>
      </c>
      <c r="C32" s="12">
        <v>45473</v>
      </c>
      <c r="D32" s="4" t="s">
        <v>175</v>
      </c>
      <c r="E32" s="4" t="s">
        <v>176</v>
      </c>
      <c r="F32" s="2"/>
      <c r="G32" s="4" t="s">
        <v>52</v>
      </c>
      <c r="H32" s="13">
        <v>8002273826087</v>
      </c>
      <c r="I32" s="16"/>
      <c r="L32" t="s">
        <v>53</v>
      </c>
      <c r="Q32" s="2" t="s">
        <v>54</v>
      </c>
      <c r="R32" s="2" t="s">
        <v>177</v>
      </c>
      <c r="S32" s="2" t="s">
        <v>178</v>
      </c>
      <c r="T32" s="2"/>
      <c r="U32" s="2" t="s">
        <v>149</v>
      </c>
      <c r="V32" s="2" t="s">
        <v>129</v>
      </c>
      <c r="W32" s="2">
        <v>2196</v>
      </c>
      <c r="X32" s="29" t="s">
        <v>179</v>
      </c>
      <c r="Y32" s="2">
        <v>814560024</v>
      </c>
      <c r="Z32" s="2"/>
      <c r="AA32" s="2" t="s">
        <v>60</v>
      </c>
      <c r="AB32" t="s">
        <v>61</v>
      </c>
      <c r="AD32" s="1"/>
      <c r="AE32" s="3" t="s">
        <v>105</v>
      </c>
      <c r="AF32" s="3" t="s">
        <v>78</v>
      </c>
      <c r="AG32" s="3" t="s">
        <v>106</v>
      </c>
      <c r="AH32" s="13">
        <v>430311569609</v>
      </c>
      <c r="AI32" s="2"/>
      <c r="AJ32" s="2"/>
      <c r="AK32" s="4" t="s">
        <v>61</v>
      </c>
      <c r="AL32" s="7"/>
      <c r="AM32" s="1"/>
      <c r="AN32" s="2" t="s">
        <v>66</v>
      </c>
      <c r="AO32" s="2" t="s">
        <v>66</v>
      </c>
      <c r="AP32" s="3" t="s">
        <v>67</v>
      </c>
      <c r="AQ32" s="24"/>
      <c r="AR32" s="2"/>
      <c r="AS32" s="24"/>
      <c r="AT32" s="2"/>
      <c r="AU32" s="2"/>
      <c r="AV32" s="24"/>
      <c r="AW32" s="24"/>
      <c r="AX32" s="2"/>
    </row>
    <row r="33" spans="1:49" x14ac:dyDescent="0.35">
      <c r="A33" s="2">
        <v>13</v>
      </c>
      <c r="B33" s="2">
        <v>111</v>
      </c>
      <c r="C33" s="12">
        <v>45473</v>
      </c>
      <c r="D33" s="4" t="s">
        <v>175</v>
      </c>
      <c r="E33" s="8" t="s">
        <v>180</v>
      </c>
      <c r="G33" s="4" t="s">
        <v>52</v>
      </c>
      <c r="H33" s="13">
        <v>7508120438088</v>
      </c>
      <c r="L33" t="s">
        <v>53</v>
      </c>
      <c r="Q33" s="2" t="s">
        <v>54</v>
      </c>
      <c r="R33" t="s">
        <v>181</v>
      </c>
      <c r="U33" s="2" t="s">
        <v>149</v>
      </c>
      <c r="V33" s="2" t="s">
        <v>129</v>
      </c>
      <c r="W33" s="2">
        <v>2111</v>
      </c>
      <c r="X33" s="29" t="s">
        <v>182</v>
      </c>
      <c r="Y33">
        <v>824501992</v>
      </c>
      <c r="AA33" s="2" t="s">
        <v>60</v>
      </c>
      <c r="AB33" t="s">
        <v>61</v>
      </c>
      <c r="AE33" s="3" t="s">
        <v>105</v>
      </c>
      <c r="AF33" s="3" t="s">
        <v>78</v>
      </c>
      <c r="AG33" s="3" t="s">
        <v>106</v>
      </c>
      <c r="AH33" s="13">
        <v>430311569609</v>
      </c>
      <c r="AI33" s="2"/>
      <c r="AJ33" s="2"/>
      <c r="AK33" s="4" t="s">
        <v>61</v>
      </c>
      <c r="AL33" s="7"/>
      <c r="AM33" s="1"/>
      <c r="AN33" s="2" t="s">
        <v>66</v>
      </c>
      <c r="AO33" s="2" t="s">
        <v>66</v>
      </c>
      <c r="AP33" s="3" t="s">
        <v>67</v>
      </c>
      <c r="AQ33" s="25"/>
      <c r="AS33" s="25"/>
      <c r="AU33" s="2"/>
      <c r="AV33" s="25"/>
      <c r="AW33" s="25"/>
    </row>
    <row r="34" spans="1:49" x14ac:dyDescent="0.35">
      <c r="A34">
        <v>14</v>
      </c>
      <c r="B34" s="2">
        <v>111</v>
      </c>
      <c r="C34" s="12">
        <v>45473</v>
      </c>
      <c r="D34" s="4" t="s">
        <v>50</v>
      </c>
      <c r="J34" t="s">
        <v>183</v>
      </c>
      <c r="L34" s="25"/>
      <c r="M34" t="s">
        <v>158</v>
      </c>
      <c r="O34" s="6" t="s">
        <v>108</v>
      </c>
      <c r="P34" t="s">
        <v>184</v>
      </c>
      <c r="Q34" s="2" t="s">
        <v>54</v>
      </c>
      <c r="R34" t="s">
        <v>185</v>
      </c>
      <c r="U34" t="s">
        <v>186</v>
      </c>
      <c r="V34" t="s">
        <v>57</v>
      </c>
      <c r="W34">
        <v>6013</v>
      </c>
      <c r="X34" s="31" t="s">
        <v>187</v>
      </c>
      <c r="Y34" s="30">
        <v>187881120</v>
      </c>
      <c r="AA34" s="2" t="s">
        <v>60</v>
      </c>
      <c r="AB34" t="s">
        <v>88</v>
      </c>
      <c r="AE34" s="3" t="s">
        <v>105</v>
      </c>
      <c r="AF34" s="3" t="s">
        <v>78</v>
      </c>
      <c r="AG34" s="3" t="s">
        <v>106</v>
      </c>
      <c r="AH34" s="13">
        <v>9788600888019</v>
      </c>
      <c r="AK34" s="4" t="s">
        <v>88</v>
      </c>
      <c r="AN34" s="2" t="s">
        <v>66</v>
      </c>
      <c r="AO34" s="2" t="s">
        <v>66</v>
      </c>
      <c r="AP34" s="3" t="s">
        <v>67</v>
      </c>
      <c r="AQ34" s="25"/>
      <c r="AU34" s="2"/>
    </row>
    <row r="35" spans="1:49" x14ac:dyDescent="0.35">
      <c r="A35">
        <v>14</v>
      </c>
      <c r="B35" s="2">
        <v>111</v>
      </c>
      <c r="C35" s="12">
        <v>45473</v>
      </c>
      <c r="D35" s="4" t="s">
        <v>104</v>
      </c>
      <c r="E35" t="s">
        <v>188</v>
      </c>
      <c r="G35" s="4" t="s">
        <v>52</v>
      </c>
      <c r="H35" s="13">
        <v>9857984758979</v>
      </c>
      <c r="L35" t="s">
        <v>53</v>
      </c>
      <c r="Q35" s="2" t="s">
        <v>54</v>
      </c>
      <c r="R35" t="s">
        <v>189</v>
      </c>
      <c r="U35" t="s">
        <v>186</v>
      </c>
      <c r="V35" t="s">
        <v>57</v>
      </c>
      <c r="W35">
        <v>6013</v>
      </c>
      <c r="X35" s="31" t="s">
        <v>190</v>
      </c>
      <c r="Y35">
        <v>913357789</v>
      </c>
      <c r="AA35" s="2" t="s">
        <v>60</v>
      </c>
      <c r="AB35" t="s">
        <v>61</v>
      </c>
      <c r="AE35" s="3" t="s">
        <v>105</v>
      </c>
      <c r="AF35" s="3" t="s">
        <v>78</v>
      </c>
      <c r="AG35" s="3" t="s">
        <v>106</v>
      </c>
      <c r="AH35" s="13">
        <v>9788600888019</v>
      </c>
      <c r="AK35" s="4" t="s">
        <v>61</v>
      </c>
      <c r="AN35" s="2" t="s">
        <v>66</v>
      </c>
      <c r="AO35" s="2" t="s">
        <v>66</v>
      </c>
      <c r="AP35" s="3" t="s">
        <v>67</v>
      </c>
      <c r="AQ35" s="14">
        <v>42320</v>
      </c>
      <c r="AS35" s="32">
        <f>AQ35</f>
        <v>42320</v>
      </c>
      <c r="AU35" s="2"/>
      <c r="AV35" s="32">
        <f>AS35</f>
        <v>42320</v>
      </c>
    </row>
    <row r="36" spans="1:49" x14ac:dyDescent="0.35">
      <c r="B36" s="2"/>
      <c r="C36" s="12"/>
      <c r="D36" s="28" t="s">
        <v>104</v>
      </c>
      <c r="G36" s="4"/>
      <c r="H36" s="13"/>
      <c r="AA36" s="2"/>
      <c r="AB36" t="s">
        <v>88</v>
      </c>
      <c r="AE36" s="3" t="s">
        <v>105</v>
      </c>
      <c r="AF36" s="3" t="s">
        <v>78</v>
      </c>
      <c r="AG36" s="3" t="s">
        <v>106</v>
      </c>
      <c r="AH36" s="13">
        <v>9788600888019</v>
      </c>
      <c r="AK36" s="4" t="s">
        <v>88</v>
      </c>
      <c r="AN36" s="2" t="s">
        <v>66</v>
      </c>
      <c r="AO36" s="2" t="s">
        <v>66</v>
      </c>
      <c r="AP36" s="3" t="s">
        <v>67</v>
      </c>
      <c r="AU36" s="2"/>
    </row>
    <row r="37" spans="1:49" x14ac:dyDescent="0.35">
      <c r="B37" s="2"/>
      <c r="C37" s="12"/>
      <c r="D37" s="28" t="s">
        <v>104</v>
      </c>
      <c r="G37" s="4"/>
      <c r="H37" s="13"/>
      <c r="AA37" s="2"/>
      <c r="AB37" t="s">
        <v>88</v>
      </c>
      <c r="AE37" s="3" t="s">
        <v>105</v>
      </c>
      <c r="AF37" s="3" t="s">
        <v>78</v>
      </c>
      <c r="AG37" s="3" t="s">
        <v>106</v>
      </c>
      <c r="AH37" s="13">
        <v>9788600888019</v>
      </c>
      <c r="AK37" s="4" t="s">
        <v>88</v>
      </c>
      <c r="AN37" s="2" t="s">
        <v>66</v>
      </c>
      <c r="AO37" s="2" t="s">
        <v>66</v>
      </c>
      <c r="AP37" s="3" t="s">
        <v>67</v>
      </c>
      <c r="AU37" s="2"/>
    </row>
    <row r="38" spans="1:49" x14ac:dyDescent="0.35">
      <c r="A38">
        <v>14</v>
      </c>
      <c r="B38" s="2">
        <v>111</v>
      </c>
      <c r="C38" s="12">
        <v>45473</v>
      </c>
      <c r="D38" s="4" t="s">
        <v>175</v>
      </c>
      <c r="AB38" t="s">
        <v>88</v>
      </c>
      <c r="AE38" s="3" t="s">
        <v>105</v>
      </c>
      <c r="AF38" s="3" t="s">
        <v>78</v>
      </c>
      <c r="AG38" s="3" t="s">
        <v>106</v>
      </c>
      <c r="AH38" s="13">
        <v>9788600888019</v>
      </c>
      <c r="AK38" s="4" t="s">
        <v>88</v>
      </c>
      <c r="AN38" s="2" t="s">
        <v>66</v>
      </c>
      <c r="AO38" s="2" t="s">
        <v>66</v>
      </c>
      <c r="AP38" s="3" t="s">
        <v>67</v>
      </c>
      <c r="AU38" s="2"/>
    </row>
    <row r="39" spans="1:49" x14ac:dyDescent="0.35">
      <c r="D39" s="4" t="s">
        <v>50</v>
      </c>
      <c r="AU39" s="2"/>
    </row>
    <row r="40" spans="1:49" x14ac:dyDescent="0.35">
      <c r="D40" s="4" t="s">
        <v>191</v>
      </c>
      <c r="AU40" s="2"/>
    </row>
    <row r="41" spans="1:49" x14ac:dyDescent="0.35">
      <c r="D41" s="4" t="s">
        <v>191</v>
      </c>
      <c r="AK41" s="4"/>
      <c r="AU41" s="2"/>
    </row>
    <row r="42" spans="1:49" x14ac:dyDescent="0.35">
      <c r="AU42" s="2"/>
    </row>
    <row r="43" spans="1:49" x14ac:dyDescent="0.35">
      <c r="J43" t="s">
        <v>192</v>
      </c>
      <c r="AU43" s="2"/>
    </row>
    <row r="44" spans="1:49" x14ac:dyDescent="0.35">
      <c r="AU44" s="2"/>
    </row>
    <row r="45" spans="1:49" x14ac:dyDescent="0.35">
      <c r="AU45" s="2"/>
    </row>
    <row r="46" spans="1:49" x14ac:dyDescent="0.35">
      <c r="AU46" s="2"/>
    </row>
    <row r="47" spans="1:49" x14ac:dyDescent="0.35">
      <c r="J47" t="s">
        <v>192</v>
      </c>
      <c r="L47" s="10"/>
      <c r="AU47" s="2"/>
    </row>
    <row r="48" spans="1:49" x14ac:dyDescent="0.35">
      <c r="L48" s="10"/>
      <c r="AU48" s="2"/>
    </row>
    <row r="49" spans="10:47" x14ac:dyDescent="0.35">
      <c r="L49" s="10"/>
      <c r="AU49" s="2"/>
    </row>
    <row r="50" spans="10:47" x14ac:dyDescent="0.35">
      <c r="AU50" s="2"/>
    </row>
    <row r="51" spans="10:47" x14ac:dyDescent="0.35">
      <c r="J51" t="s">
        <v>192</v>
      </c>
      <c r="AU51" s="2"/>
    </row>
    <row r="52" spans="10:47" x14ac:dyDescent="0.35">
      <c r="AU52" s="2"/>
    </row>
    <row r="53" spans="10:47" x14ac:dyDescent="0.35">
      <c r="AU53" s="2"/>
    </row>
    <row r="54" spans="10:47" x14ac:dyDescent="0.35">
      <c r="AU54" s="2"/>
    </row>
    <row r="55" spans="10:47" x14ac:dyDescent="0.35">
      <c r="AU55" s="2"/>
    </row>
    <row r="56" spans="10:47" x14ac:dyDescent="0.35">
      <c r="AU56" s="2"/>
    </row>
    <row r="57" spans="10:47" x14ac:dyDescent="0.35">
      <c r="AU57" s="2"/>
    </row>
    <row r="58" spans="10:47" x14ac:dyDescent="0.35">
      <c r="AU58" s="2"/>
    </row>
    <row r="59" spans="10:47" x14ac:dyDescent="0.35">
      <c r="AU59" s="2"/>
    </row>
    <row r="60" spans="10:47" x14ac:dyDescent="0.35">
      <c r="AU60" s="2"/>
    </row>
    <row r="61" spans="10:47" x14ac:dyDescent="0.35">
      <c r="AU61" s="2"/>
    </row>
    <row r="62" spans="10:47" x14ac:dyDescent="0.35">
      <c r="AU62" s="2"/>
    </row>
    <row r="63" spans="10:47" x14ac:dyDescent="0.35">
      <c r="AU63" s="2"/>
    </row>
    <row r="64" spans="10:47" x14ac:dyDescent="0.35">
      <c r="AU64" s="2"/>
    </row>
    <row r="65" spans="4:47" x14ac:dyDescent="0.35">
      <c r="AU65" s="2"/>
    </row>
    <row r="66" spans="4:47" x14ac:dyDescent="0.35">
      <c r="AU66" s="2"/>
    </row>
    <row r="67" spans="4:47" x14ac:dyDescent="0.35">
      <c r="AU67" s="2"/>
    </row>
    <row r="68" spans="4:47" x14ac:dyDescent="0.35">
      <c r="AU68" s="2"/>
    </row>
    <row r="69" spans="4:47" x14ac:dyDescent="0.35">
      <c r="AU69" s="2"/>
    </row>
    <row r="70" spans="4:47" x14ac:dyDescent="0.35">
      <c r="AU70" s="2"/>
    </row>
    <row r="71" spans="4:47" x14ac:dyDescent="0.35">
      <c r="AU71" s="2"/>
    </row>
    <row r="72" spans="4:47" s="2" customFormat="1" x14ac:dyDescent="0.35">
      <c r="D72" s="4"/>
      <c r="I72" s="16"/>
      <c r="AB72"/>
      <c r="AC72" s="7"/>
    </row>
    <row r="73" spans="4:47" s="2" customFormat="1" x14ac:dyDescent="0.35">
      <c r="D73" s="4"/>
      <c r="I73" s="16"/>
      <c r="AB73"/>
      <c r="AC73" s="7"/>
    </row>
    <row r="74" spans="4:47" s="2" customFormat="1" x14ac:dyDescent="0.35">
      <c r="D74" s="4"/>
      <c r="I74" s="16"/>
      <c r="AB74"/>
      <c r="AC74" s="7"/>
    </row>
    <row r="75" spans="4:47" s="2" customFormat="1" x14ac:dyDescent="0.35">
      <c r="D75" s="4"/>
      <c r="I75" s="16"/>
      <c r="AB75"/>
      <c r="AC75" s="7"/>
    </row>
    <row r="76" spans="4:47" s="2" customFormat="1" x14ac:dyDescent="0.35">
      <c r="D76" s="4"/>
      <c r="I76" s="16"/>
      <c r="AB76"/>
      <c r="AC76" s="7"/>
    </row>
    <row r="77" spans="4:47" s="2" customFormat="1" x14ac:dyDescent="0.35">
      <c r="D77" s="4"/>
      <c r="I77" s="16"/>
      <c r="AB77"/>
      <c r="AC77" s="7"/>
    </row>
    <row r="78" spans="4:47" x14ac:dyDescent="0.35">
      <c r="AU78" s="2"/>
    </row>
    <row r="79" spans="4:47" x14ac:dyDescent="0.35">
      <c r="AU79" s="2"/>
    </row>
    <row r="80" spans="4:47" x14ac:dyDescent="0.35">
      <c r="AU80" s="2"/>
    </row>
  </sheetData>
  <dataValidations count="1">
    <dataValidation allowBlank="1" showInputMessage="1" showErrorMessage="1" sqref="Y2:Y8 Y15:Y16 R15:R17 R2:R13 R19 Z2:Z1048576 AF2:AJ1048576 N2:N1048576 R35:R1048576 E2:F24 I27:K27 H2:K26 E30:E1048576 P2:P1048576 AD2:AD1048576 R24 S2:X25 W26:X27 A2:C1048576 Y20:Y1048576 J31:J1048576 R26:U27 AM2:AM1048576 H30:H1048576 F25:F1048576 E28 X34:X1048576 H28 I28:I1048576 K28:K1048576 J26:J29 S28:W1048576 X29 R29:R33 AQ2:XFD1048576" xr:uid="{75D44A64-8563-4300-910D-DD5C0A067317}"/>
  </dataValidations>
  <hyperlinks>
    <hyperlink ref="X2" r:id="rId1" xr:uid="{90498B07-62B6-4149-B6EA-A7FEAA0C2F9D}"/>
    <hyperlink ref="X27" r:id="rId2" xr:uid="{4B93FF90-9C90-471C-A91A-9442926B30A3}"/>
    <hyperlink ref="X3:X4" r:id="rId3" display="Koketsokun@gmail.com" xr:uid="{A0CD7794-49F3-4750-B6AD-CC4259CEC569}"/>
    <hyperlink ref="X9" r:id="rId4" xr:uid="{0134B243-DDA1-4313-83A1-1BFC014035AB}"/>
    <hyperlink ref="X10" r:id="rId5" xr:uid="{6FBE5D0B-FBB4-4426-86DC-FF3E6DE0AFC3}"/>
    <hyperlink ref="X11" r:id="rId6" xr:uid="{C7D87CEC-F1AE-461A-838C-AAA117F28315}"/>
    <hyperlink ref="X12" r:id="rId7" xr:uid="{580C07CB-8795-4D5B-B837-4DD470B72E81}"/>
    <hyperlink ref="X13" r:id="rId8" xr:uid="{E1170B95-C66B-4526-943B-2634AFDC20E5}"/>
    <hyperlink ref="X15" r:id="rId9" xr:uid="{A519D82B-192F-47F6-8E8A-EEE715EB9C56}"/>
    <hyperlink ref="X16" r:id="rId10" xr:uid="{ED252846-F038-43EB-A52E-48C840365EB8}"/>
    <hyperlink ref="X17" r:id="rId11" xr:uid="{2F484CFA-8065-41A3-A47C-6AA980B66009}"/>
    <hyperlink ref="X18" r:id="rId12" xr:uid="{A2E10665-60B5-4487-A81B-0CCC1AB6C7FE}"/>
    <hyperlink ref="X14" r:id="rId13" xr:uid="{A5632989-C61E-4F89-AAD9-879BCCCA29C1}"/>
    <hyperlink ref="X19" r:id="rId14" xr:uid="{06E74851-3C0F-4BB9-949E-A12A9905F94E}"/>
    <hyperlink ref="X24" r:id="rId15" xr:uid="{559D8F8E-501A-4880-93CA-73152A56C275}"/>
    <hyperlink ref="X26" r:id="rId16" xr:uid="{A3482E47-7ED2-4C0A-A264-15467D73D970}"/>
    <hyperlink ref="X25" r:id="rId17" xr:uid="{8EFDEA96-39C5-451C-92AE-D2952D34B701}"/>
    <hyperlink ref="X28" r:id="rId18" xr:uid="{8A2142CB-31D5-4374-B32E-5619BDC8CC83}"/>
    <hyperlink ref="X29" r:id="rId19" xr:uid="{4F86C7B2-CF45-4B1D-B9BD-B5EDA73F7999}"/>
    <hyperlink ref="X30" r:id="rId20" xr:uid="{7704CC5C-F4F1-4CEF-BC60-F45EF3F6E8E9}"/>
    <hyperlink ref="X32" r:id="rId21" xr:uid="{53252DD5-8651-431A-850B-9B5E87696906}"/>
    <hyperlink ref="X33" r:id="rId22" xr:uid="{289AA37C-0F79-451F-96C4-61BF677C7D5E}"/>
    <hyperlink ref="X31" r:id="rId23" xr:uid="{8EA82F56-C6EF-4C93-A014-03EAB57DC525}"/>
    <hyperlink ref="X34" r:id="rId24" xr:uid="{CE440EFD-76B8-439E-86D2-8043856E7C4C}"/>
    <hyperlink ref="X35" r:id="rId25" xr:uid="{202668E8-8F44-4D1C-847C-57B59F5A14AB}"/>
  </hyperlinks>
  <pageMargins left="0.7" right="0.7" top="0.75" bottom="0.75" header="0.3" footer="0.3"/>
  <legacyDrawing r:id="rId26"/>
  <extLst>
    <ext xmlns:x14="http://schemas.microsoft.com/office/spreadsheetml/2009/9/main" uri="{CCE6A557-97BC-4b89-ADB6-D9C93CAAB3DF}">
      <x14:dataValidations xmlns:xm="http://schemas.microsoft.com/office/excel/2006/main" count="11">
        <x14:dataValidation type="list" allowBlank="1" showInputMessage="1" showErrorMessage="1" xr:uid="{F8C3D230-0040-403F-900B-90C65BBFD915}">
          <x14:formula1>
            <xm:f>'Reference data'!$L$3:$L$7</xm:f>
          </x14:formula1>
          <xm:sqref>D2:D1048576</xm:sqref>
        </x14:dataValidation>
        <x14:dataValidation type="list" allowBlank="1" showInputMessage="1" showErrorMessage="1" xr:uid="{DFC3A866-5C1F-4BE1-952C-27F68EEF7599}">
          <x14:formula1>
            <xm:f>'Reference data'!$R$3:$R$4</xm:f>
          </x14:formula1>
          <xm:sqref>Q2:Q1048576</xm:sqref>
        </x14:dataValidation>
        <x14:dataValidation type="list" allowBlank="1" showInputMessage="1" showErrorMessage="1" xr:uid="{68DDF2E5-0D5D-4B8C-9211-578B3E069972}">
          <x14:formula1>
            <xm:f>'Reference data'!$P$3:$P$5</xm:f>
          </x14:formula1>
          <xm:sqref>O2:O1048576</xm:sqref>
        </x14:dataValidation>
        <x14:dataValidation type="list" allowBlank="1" showInputMessage="1" showErrorMessage="1" xr:uid="{381C21BB-13D9-4933-A6C7-676E23588CF1}">
          <x14:formula1>
            <xm:f>'Reference data'!$N$3:$N$5</xm:f>
          </x14:formula1>
          <xm:sqref>G2:G1048576</xm:sqref>
        </x14:dataValidation>
        <x14:dataValidation type="list" allowBlank="1" showInputMessage="1" showErrorMessage="1" xr:uid="{FE5C7471-9669-4098-9176-8743928993C1}">
          <x14:formula1>
            <xm:f>'Reference data'!$H$3:$H$4</xm:f>
          </x14:formula1>
          <xm:sqref>AK2:AK1048576</xm:sqref>
        </x14:dataValidation>
        <x14:dataValidation type="list" allowBlank="1" showInputMessage="1" showErrorMessage="1" xr:uid="{2916E93C-8D42-475D-96AF-4758C7FAEABC}">
          <x14:formula1>
            <xm:f>'Reference data'!$F$3:$F$4</xm:f>
          </x14:formula1>
          <xm:sqref>AN2:AN1048576</xm:sqref>
        </x14:dataValidation>
        <x14:dataValidation type="list" allowBlank="1" showInputMessage="1" showErrorMessage="1" xr:uid="{D741A11E-D849-4CC2-96CC-1136F03599C4}">
          <x14:formula1>
            <xm:f>'Reference data'!$B$3:$B$5</xm:f>
          </x14:formula1>
          <xm:sqref>AE2:AE1048576</xm:sqref>
        </x14:dataValidation>
        <x14:dataValidation type="list" allowBlank="1" showInputMessage="1" showErrorMessage="1" xr:uid="{B86D4C64-7B4E-440E-AC34-A82DBB10B6A4}">
          <x14:formula1>
            <xm:f>'Reference data'!$J$3:$J$10</xm:f>
          </x14:formula1>
          <xm:sqref>AL2:AL1048576</xm:sqref>
        </x14:dataValidation>
        <x14:dataValidation type="list" allowBlank="1" showInputMessage="1" showErrorMessage="1" xr:uid="{8E186B4A-F5E0-4C6C-9E70-CF0CEFFCF642}">
          <x14:formula1>
            <xm:f>'Reference data'!$T$3:$T$13</xm:f>
          </x14:formula1>
          <xm:sqref>AC2:AC1048576</xm:sqref>
        </x14:dataValidation>
        <x14:dataValidation type="list" allowBlank="1" showInputMessage="1" showErrorMessage="1" xr:uid="{B259A79D-FF5C-4E71-B928-86E29D37E826}">
          <x14:formula1>
            <xm:f>'Reference data'!$D$3:$D$267</xm:f>
          </x14:formula1>
          <xm:sqref>AP2:AP1048576</xm:sqref>
        </x14:dataValidation>
        <x14:dataValidation type="list" allowBlank="1" showInputMessage="1" showErrorMessage="1" xr:uid="{9EEFFCC5-4358-450D-82CE-B557841D89ED}">
          <x14:formula1>
            <xm:f>'Reference data'!#REF!</xm:f>
          </x14:formula1>
          <xm:sqref>L2:M1048576 AA2:AB1048576 AO2:AO1048576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A50D11-432C-4E4A-83B4-53BF9C6D6DD3}">
  <sheetPr codeName="Sheet11"/>
  <dimension ref="A1:AF267"/>
  <sheetViews>
    <sheetView zoomScale="110" zoomScaleNormal="110" workbookViewId="0">
      <selection activeCell="Z20" sqref="Z20"/>
    </sheetView>
  </sheetViews>
  <sheetFormatPr defaultColWidth="8.7265625" defaultRowHeight="15" customHeight="1" x14ac:dyDescent="0.3"/>
  <cols>
    <col min="1" max="1" width="8.7265625" style="90"/>
    <col min="2" max="2" width="18.26953125" style="90" bestFit="1" customWidth="1"/>
    <col min="3" max="3" width="18.26953125" style="90" customWidth="1"/>
    <col min="4" max="4" width="36.26953125" style="90" customWidth="1"/>
    <col min="5" max="5" width="15.26953125" style="90" customWidth="1"/>
    <col min="6" max="6" width="12.1796875" style="90" customWidth="1"/>
    <col min="7" max="7" width="17" style="90" customWidth="1"/>
    <col min="8" max="8" width="28.26953125" style="90" customWidth="1"/>
    <col min="9" max="9" width="21.7265625" style="90" customWidth="1"/>
    <col min="10" max="10" width="36.81640625" style="90" customWidth="1"/>
    <col min="11" max="11" width="14" style="90" customWidth="1"/>
    <col min="12" max="12" width="13.81640625" style="90" customWidth="1"/>
    <col min="13" max="13" width="24.26953125" style="90" customWidth="1"/>
    <col min="14" max="14" width="22" style="90" customWidth="1"/>
    <col min="15" max="15" width="13" style="90" customWidth="1"/>
    <col min="16" max="16" width="25.7265625" style="90" customWidth="1"/>
    <col min="17" max="17" width="16" style="90" customWidth="1"/>
    <col min="18" max="18" width="18" style="90" customWidth="1"/>
    <col min="19" max="19" width="37.7265625" style="90" customWidth="1"/>
    <col min="20" max="20" width="47.7265625" style="90" customWidth="1"/>
    <col min="21" max="21" width="5.81640625" style="90" bestFit="1" customWidth="1"/>
    <col min="22" max="22" width="29.81640625" style="90" customWidth="1"/>
    <col min="23" max="23" width="10.81640625" style="90" bestFit="1" customWidth="1"/>
    <col min="24" max="24" width="47.7265625" style="90" customWidth="1"/>
    <col min="25" max="25" width="5.81640625" style="90" bestFit="1" customWidth="1"/>
    <col min="26" max="26" width="24.81640625" style="90" customWidth="1"/>
    <col min="27" max="27" width="10.7265625" style="90" customWidth="1"/>
    <col min="28" max="28" width="16.26953125" style="90" customWidth="1"/>
    <col min="29" max="29" width="15.7265625" style="90" customWidth="1"/>
    <col min="30" max="30" width="28" style="90" customWidth="1"/>
    <col min="31" max="31" width="6.26953125" style="90" bestFit="1" customWidth="1"/>
    <col min="32" max="32" width="21.26953125" style="90" customWidth="1"/>
    <col min="33" max="16384" width="8.7265625" style="90"/>
  </cols>
  <sheetData>
    <row r="1" spans="1:32" ht="16.5" customHeight="1" x14ac:dyDescent="0.3">
      <c r="A1" s="253" t="s">
        <v>30</v>
      </c>
      <c r="B1" s="253"/>
      <c r="C1" s="255" t="s">
        <v>538</v>
      </c>
      <c r="D1" s="256"/>
      <c r="E1" s="257" t="s">
        <v>1672</v>
      </c>
      <c r="F1" s="258"/>
      <c r="G1" s="253" t="s">
        <v>1673</v>
      </c>
      <c r="H1" s="253"/>
      <c r="I1" s="253" t="s">
        <v>521</v>
      </c>
      <c r="J1" s="253"/>
      <c r="K1" s="253" t="s">
        <v>425</v>
      </c>
      <c r="L1" s="253"/>
      <c r="M1" s="253" t="s">
        <v>6</v>
      </c>
      <c r="N1" s="253"/>
      <c r="O1" s="253" t="s">
        <v>439</v>
      </c>
      <c r="P1" s="253"/>
      <c r="Q1" s="253" t="s">
        <v>453</v>
      </c>
      <c r="R1" s="253"/>
      <c r="S1" s="253" t="s">
        <v>491</v>
      </c>
      <c r="T1" s="253"/>
      <c r="U1" s="253" t="s">
        <v>644</v>
      </c>
      <c r="V1" s="253"/>
      <c r="W1" s="254" t="s">
        <v>421</v>
      </c>
      <c r="X1" s="253"/>
      <c r="Y1" s="253" t="s">
        <v>21</v>
      </c>
      <c r="Z1" s="253"/>
      <c r="AA1" s="253" t="s">
        <v>503</v>
      </c>
      <c r="AB1" s="253"/>
      <c r="AC1" s="253" t="s">
        <v>414</v>
      </c>
      <c r="AD1" s="253"/>
      <c r="AE1" s="253" t="s">
        <v>406</v>
      </c>
      <c r="AF1" s="253"/>
    </row>
    <row r="2" spans="1:32" ht="15.5" x14ac:dyDescent="0.3">
      <c r="A2" s="109" t="s">
        <v>1674</v>
      </c>
      <c r="B2" s="110" t="s">
        <v>1675</v>
      </c>
      <c r="C2" s="110" t="s">
        <v>1674</v>
      </c>
      <c r="D2" s="110" t="s">
        <v>1675</v>
      </c>
      <c r="E2" s="110" t="s">
        <v>1674</v>
      </c>
      <c r="F2" s="110" t="s">
        <v>1675</v>
      </c>
      <c r="G2" s="109" t="s">
        <v>1674</v>
      </c>
      <c r="H2" s="110" t="s">
        <v>1675</v>
      </c>
      <c r="I2" s="109" t="s">
        <v>1674</v>
      </c>
      <c r="J2" s="110" t="s">
        <v>1675</v>
      </c>
      <c r="K2" s="109" t="s">
        <v>1674</v>
      </c>
      <c r="L2" s="110" t="s">
        <v>1675</v>
      </c>
      <c r="M2" s="109" t="s">
        <v>1674</v>
      </c>
      <c r="N2" s="110" t="s">
        <v>1675</v>
      </c>
      <c r="O2" s="109" t="s">
        <v>1674</v>
      </c>
      <c r="P2" s="110" t="s">
        <v>1675</v>
      </c>
      <c r="Q2" s="109" t="s">
        <v>1674</v>
      </c>
      <c r="R2" s="110" t="s">
        <v>1675</v>
      </c>
      <c r="S2" s="109" t="s">
        <v>1674</v>
      </c>
      <c r="T2" s="110" t="s">
        <v>1675</v>
      </c>
      <c r="U2" s="109" t="s">
        <v>1674</v>
      </c>
      <c r="V2" s="110" t="s">
        <v>1675</v>
      </c>
      <c r="W2" s="109" t="s">
        <v>1674</v>
      </c>
      <c r="X2" s="110" t="s">
        <v>1675</v>
      </c>
      <c r="Y2" s="226" t="s">
        <v>1674</v>
      </c>
      <c r="Z2" s="227" t="s">
        <v>1675</v>
      </c>
      <c r="AA2" s="109" t="s">
        <v>1674</v>
      </c>
      <c r="AB2" s="110" t="s">
        <v>1675</v>
      </c>
      <c r="AC2" s="109" t="s">
        <v>1674</v>
      </c>
      <c r="AD2" s="110" t="s">
        <v>1675</v>
      </c>
      <c r="AE2" s="109" t="s">
        <v>1674</v>
      </c>
      <c r="AF2" s="110" t="s">
        <v>1675</v>
      </c>
    </row>
    <row r="3" spans="1:32" s="104" customFormat="1" ht="29.25" customHeight="1" x14ac:dyDescent="0.35">
      <c r="A3" s="111" t="s">
        <v>502</v>
      </c>
      <c r="B3" s="111" t="s">
        <v>1170</v>
      </c>
      <c r="C3" s="112" t="s">
        <v>1676</v>
      </c>
      <c r="D3" s="112" t="s">
        <v>1677</v>
      </c>
      <c r="E3" s="112" t="s">
        <v>486</v>
      </c>
      <c r="F3" s="112" t="s">
        <v>60</v>
      </c>
      <c r="G3" s="112" t="s">
        <v>1678</v>
      </c>
      <c r="H3" s="113" t="s">
        <v>1228</v>
      </c>
      <c r="I3" s="92" t="s">
        <v>1679</v>
      </c>
      <c r="J3" s="92" t="s">
        <v>1171</v>
      </c>
      <c r="K3" s="71" t="s">
        <v>428</v>
      </c>
      <c r="L3" s="113" t="s">
        <v>1212</v>
      </c>
      <c r="M3" s="111" t="s">
        <v>431</v>
      </c>
      <c r="N3" s="114" t="s">
        <v>1445</v>
      </c>
      <c r="O3" s="112" t="s">
        <v>1680</v>
      </c>
      <c r="P3" s="115" t="s">
        <v>1681</v>
      </c>
      <c r="Q3" s="116" t="s">
        <v>456</v>
      </c>
      <c r="R3" s="116" t="s">
        <v>54</v>
      </c>
      <c r="S3" s="92" t="s">
        <v>1682</v>
      </c>
      <c r="T3" s="92" t="s">
        <v>1683</v>
      </c>
      <c r="U3" s="117" t="s">
        <v>1684</v>
      </c>
      <c r="V3" s="118" t="s">
        <v>1247</v>
      </c>
      <c r="W3" s="117" t="s">
        <v>1685</v>
      </c>
      <c r="X3" s="118" t="s">
        <v>1166</v>
      </c>
      <c r="Y3" s="228" t="s">
        <v>1686</v>
      </c>
      <c r="Z3" s="229" t="s">
        <v>1302</v>
      </c>
      <c r="AA3" s="119" t="s">
        <v>506</v>
      </c>
      <c r="AB3" s="119" t="s">
        <v>78</v>
      </c>
      <c r="AC3" s="119" t="s">
        <v>1687</v>
      </c>
      <c r="AD3" s="119" t="s">
        <v>1688</v>
      </c>
      <c r="AE3" s="119" t="s">
        <v>409</v>
      </c>
      <c r="AF3" s="119" t="s">
        <v>1165</v>
      </c>
    </row>
    <row r="4" spans="1:32" s="104" customFormat="1" ht="28" x14ac:dyDescent="0.35">
      <c r="A4" s="93" t="s">
        <v>970</v>
      </c>
      <c r="B4" s="111" t="s">
        <v>980</v>
      </c>
      <c r="C4" s="112" t="s">
        <v>1689</v>
      </c>
      <c r="D4" s="112" t="s">
        <v>1690</v>
      </c>
      <c r="E4" s="92" t="s">
        <v>537</v>
      </c>
      <c r="F4" s="92" t="s">
        <v>66</v>
      </c>
      <c r="G4" s="92" t="s">
        <v>490</v>
      </c>
      <c r="H4" s="120" t="s">
        <v>1217</v>
      </c>
      <c r="I4" s="92" t="s">
        <v>1691</v>
      </c>
      <c r="J4" s="92" t="s">
        <v>1692</v>
      </c>
      <c r="K4" s="70" t="s">
        <v>1693</v>
      </c>
      <c r="L4" s="120" t="s">
        <v>104</v>
      </c>
      <c r="M4" s="84" t="s">
        <v>1680</v>
      </c>
      <c r="N4" s="121" t="s">
        <v>1694</v>
      </c>
      <c r="O4" s="112" t="s">
        <v>442</v>
      </c>
      <c r="P4" s="122" t="s">
        <v>1206</v>
      </c>
      <c r="Q4" s="123" t="s">
        <v>669</v>
      </c>
      <c r="R4" s="123" t="s">
        <v>119</v>
      </c>
      <c r="S4" s="111" t="s">
        <v>1695</v>
      </c>
      <c r="T4" s="92" t="s">
        <v>1285</v>
      </c>
      <c r="U4" s="70" t="s">
        <v>647</v>
      </c>
      <c r="V4" s="124" t="s">
        <v>191</v>
      </c>
      <c r="W4" s="117" t="s">
        <v>1696</v>
      </c>
      <c r="X4" s="118" t="s">
        <v>1219</v>
      </c>
      <c r="Y4" s="228" t="s">
        <v>1697</v>
      </c>
      <c r="Z4" s="229" t="s">
        <v>1203</v>
      </c>
      <c r="AA4" s="119" t="s">
        <v>1698</v>
      </c>
      <c r="AB4" s="119" t="s">
        <v>1186</v>
      </c>
      <c r="AC4" s="119" t="s">
        <v>416</v>
      </c>
      <c r="AD4" s="119" t="s">
        <v>1699</v>
      </c>
      <c r="AE4" s="119" t="s">
        <v>1700</v>
      </c>
      <c r="AF4" s="119" t="s">
        <v>1175</v>
      </c>
    </row>
    <row r="5" spans="1:32" s="104" customFormat="1" ht="28" x14ac:dyDescent="0.3">
      <c r="A5" s="84" t="s">
        <v>105</v>
      </c>
      <c r="B5" s="111" t="s">
        <v>1205</v>
      </c>
      <c r="C5" s="112" t="s">
        <v>1701</v>
      </c>
      <c r="D5" s="112" t="s">
        <v>1702</v>
      </c>
      <c r="I5" s="92" t="s">
        <v>1703</v>
      </c>
      <c r="J5" s="92" t="s">
        <v>89</v>
      </c>
      <c r="K5" s="9"/>
      <c r="L5" s="125"/>
      <c r="M5" s="84" t="s">
        <v>1704</v>
      </c>
      <c r="N5" s="120" t="s">
        <v>117</v>
      </c>
      <c r="O5" s="123" t="s">
        <v>1705</v>
      </c>
      <c r="P5" s="123" t="s">
        <v>1419</v>
      </c>
      <c r="Q5" s="126"/>
      <c r="S5" s="92" t="s">
        <v>1706</v>
      </c>
      <c r="T5" s="92" t="s">
        <v>1707</v>
      </c>
      <c r="U5" s="70" t="s">
        <v>1708</v>
      </c>
      <c r="V5" s="127" t="s">
        <v>175</v>
      </c>
      <c r="W5" s="117" t="s">
        <v>1709</v>
      </c>
      <c r="X5" s="118" t="s">
        <v>1337</v>
      </c>
      <c r="Y5" s="228" t="s">
        <v>688</v>
      </c>
      <c r="Z5" s="229" t="s">
        <v>129</v>
      </c>
      <c r="AA5" s="119" t="s">
        <v>1710</v>
      </c>
      <c r="AB5" s="119" t="s">
        <v>71</v>
      </c>
      <c r="AC5" s="119" t="s">
        <v>1711</v>
      </c>
      <c r="AD5" s="119" t="s">
        <v>1712</v>
      </c>
      <c r="AE5" s="119" t="s">
        <v>1713</v>
      </c>
      <c r="AF5" s="119" t="s">
        <v>1671</v>
      </c>
    </row>
    <row r="6" spans="1:32" s="104" customFormat="1" ht="28" x14ac:dyDescent="0.35">
      <c r="C6" s="112" t="s">
        <v>1714</v>
      </c>
      <c r="D6" s="112" t="s">
        <v>1715</v>
      </c>
      <c r="I6" s="92" t="s">
        <v>524</v>
      </c>
      <c r="J6" s="92" t="s">
        <v>90</v>
      </c>
      <c r="K6" s="9"/>
      <c r="L6" s="125"/>
      <c r="M6" s="125"/>
      <c r="O6" s="123" t="s">
        <v>431</v>
      </c>
      <c r="P6" s="123" t="s">
        <v>1716</v>
      </c>
      <c r="S6" s="84" t="s">
        <v>1717</v>
      </c>
      <c r="T6" s="92" t="s">
        <v>1718</v>
      </c>
      <c r="U6" s="108"/>
      <c r="W6" s="117" t="s">
        <v>424</v>
      </c>
      <c r="X6" s="118" t="s">
        <v>1311</v>
      </c>
      <c r="Y6" s="228" t="s">
        <v>1719</v>
      </c>
      <c r="Z6" s="229" t="s">
        <v>85</v>
      </c>
      <c r="AA6" s="119" t="s">
        <v>1720</v>
      </c>
      <c r="AB6" s="119" t="s">
        <v>63</v>
      </c>
      <c r="AC6" s="119" t="s">
        <v>1721</v>
      </c>
      <c r="AD6" s="119" t="s">
        <v>1722</v>
      </c>
    </row>
    <row r="7" spans="1:32" s="104" customFormat="1" ht="42" x14ac:dyDescent="0.35">
      <c r="C7" s="112" t="s">
        <v>1723</v>
      </c>
      <c r="D7" s="112" t="s">
        <v>1724</v>
      </c>
      <c r="K7" s="108"/>
      <c r="L7" s="125"/>
      <c r="M7" s="125"/>
      <c r="N7" s="125"/>
      <c r="O7" s="123" t="s">
        <v>1725</v>
      </c>
      <c r="P7" s="123" t="s">
        <v>1585</v>
      </c>
      <c r="S7" s="92" t="s">
        <v>1726</v>
      </c>
      <c r="T7" s="92" t="s">
        <v>1245</v>
      </c>
      <c r="U7" s="9"/>
      <c r="W7" s="117" t="s">
        <v>1727</v>
      </c>
      <c r="X7" s="118" t="s">
        <v>1728</v>
      </c>
      <c r="Y7" s="228" t="s">
        <v>1729</v>
      </c>
      <c r="Z7" s="229" t="s">
        <v>122</v>
      </c>
      <c r="AA7" s="119" t="s">
        <v>1730</v>
      </c>
      <c r="AB7" s="119" t="s">
        <v>69</v>
      </c>
    </row>
    <row r="8" spans="1:32" s="104" customFormat="1" ht="14" x14ac:dyDescent="0.35">
      <c r="C8" s="112" t="s">
        <v>1731</v>
      </c>
      <c r="D8" s="112" t="s">
        <v>1732</v>
      </c>
      <c r="K8" s="9"/>
      <c r="O8" s="123" t="s">
        <v>1733</v>
      </c>
      <c r="P8" s="123" t="s">
        <v>1273</v>
      </c>
      <c r="S8" s="92" t="s">
        <v>524</v>
      </c>
      <c r="T8" s="92" t="s">
        <v>90</v>
      </c>
      <c r="U8" s="9"/>
      <c r="W8" s="117" t="s">
        <v>1734</v>
      </c>
      <c r="X8" s="118" t="s">
        <v>1735</v>
      </c>
      <c r="Y8" s="228" t="s">
        <v>1736</v>
      </c>
      <c r="Z8" s="229" t="s">
        <v>114</v>
      </c>
      <c r="AA8" s="119" t="s">
        <v>1708</v>
      </c>
      <c r="AB8" s="119" t="s">
        <v>1357</v>
      </c>
    </row>
    <row r="9" spans="1:32" s="104" customFormat="1" ht="15" customHeight="1" x14ac:dyDescent="0.35">
      <c r="C9" s="112" t="s">
        <v>1737</v>
      </c>
      <c r="D9" s="112" t="s">
        <v>1738</v>
      </c>
      <c r="U9" s="9"/>
      <c r="W9" s="117" t="s">
        <v>1739</v>
      </c>
      <c r="X9" s="118" t="s">
        <v>1740</v>
      </c>
      <c r="Y9" s="228" t="s">
        <v>1741</v>
      </c>
      <c r="Z9" s="229" t="s">
        <v>997</v>
      </c>
      <c r="AA9" s="119" t="s">
        <v>1742</v>
      </c>
      <c r="AB9" s="119" t="s">
        <v>1172</v>
      </c>
    </row>
    <row r="10" spans="1:32" s="104" customFormat="1" ht="15" customHeight="1" x14ac:dyDescent="0.35">
      <c r="C10" s="112" t="s">
        <v>1743</v>
      </c>
      <c r="D10" s="112" t="s">
        <v>1744</v>
      </c>
      <c r="U10" s="9"/>
      <c r="W10" s="117" t="s">
        <v>1745</v>
      </c>
      <c r="X10" s="118" t="s">
        <v>1746</v>
      </c>
      <c r="Y10" s="228" t="s">
        <v>471</v>
      </c>
      <c r="Z10" s="229" t="s">
        <v>57</v>
      </c>
    </row>
    <row r="11" spans="1:32" s="104" customFormat="1" ht="14" x14ac:dyDescent="0.35">
      <c r="C11" s="112" t="s">
        <v>1747</v>
      </c>
      <c r="D11" s="112" t="s">
        <v>1748</v>
      </c>
      <c r="U11" s="9"/>
      <c r="W11" s="117" t="s">
        <v>1749</v>
      </c>
      <c r="X11" s="118" t="s">
        <v>1750</v>
      </c>
      <c r="Y11" s="228" t="s">
        <v>1751</v>
      </c>
      <c r="Z11" s="229" t="s">
        <v>166</v>
      </c>
    </row>
    <row r="12" spans="1:32" s="104" customFormat="1" ht="14" x14ac:dyDescent="0.35">
      <c r="C12" s="112" t="s">
        <v>1752</v>
      </c>
      <c r="D12" s="112" t="s">
        <v>1753</v>
      </c>
      <c r="O12" s="128"/>
      <c r="W12" s="117" t="s">
        <v>1754</v>
      </c>
      <c r="X12" s="225" t="s">
        <v>1755</v>
      </c>
      <c r="Y12" s="228" t="s">
        <v>1756</v>
      </c>
      <c r="Z12" s="229" t="s">
        <v>1757</v>
      </c>
    </row>
    <row r="13" spans="1:32" s="104" customFormat="1" ht="15" customHeight="1" x14ac:dyDescent="0.35">
      <c r="C13" s="112" t="s">
        <v>1758</v>
      </c>
      <c r="D13" s="112" t="s">
        <v>1759</v>
      </c>
      <c r="O13" s="128"/>
      <c r="W13" s="117" t="s">
        <v>1760</v>
      </c>
      <c r="X13" s="119" t="s">
        <v>1761</v>
      </c>
    </row>
    <row r="14" spans="1:32" s="104" customFormat="1" ht="28" x14ac:dyDescent="0.35">
      <c r="C14" s="112" t="s">
        <v>1762</v>
      </c>
      <c r="D14" s="112" t="s">
        <v>1763</v>
      </c>
      <c r="O14" s="128"/>
      <c r="W14" s="117" t="s">
        <v>1764</v>
      </c>
      <c r="X14" s="119" t="s">
        <v>1765</v>
      </c>
    </row>
    <row r="15" spans="1:32" s="104" customFormat="1" ht="14" x14ac:dyDescent="0.35">
      <c r="C15" s="112" t="s">
        <v>1766</v>
      </c>
      <c r="D15" s="112" t="s">
        <v>1767</v>
      </c>
      <c r="O15" s="128"/>
      <c r="W15" s="117" t="s">
        <v>1768</v>
      </c>
      <c r="X15" s="119" t="s">
        <v>1769</v>
      </c>
    </row>
    <row r="16" spans="1:32" s="104" customFormat="1" ht="30" customHeight="1" x14ac:dyDescent="0.35">
      <c r="C16" s="112" t="s">
        <v>1770</v>
      </c>
      <c r="D16" s="112" t="s">
        <v>1771</v>
      </c>
      <c r="O16" s="128"/>
      <c r="W16" s="117" t="s">
        <v>1772</v>
      </c>
      <c r="X16" s="119" t="s">
        <v>1773</v>
      </c>
    </row>
    <row r="17" spans="3:24" s="104" customFormat="1" ht="14" x14ac:dyDescent="0.35">
      <c r="C17" s="112" t="s">
        <v>1774</v>
      </c>
      <c r="D17" s="112" t="s">
        <v>1775</v>
      </c>
      <c r="J17" s="129"/>
      <c r="K17" s="129"/>
      <c r="O17" s="128"/>
      <c r="W17" s="117" t="s">
        <v>1776</v>
      </c>
      <c r="X17" s="119" t="s">
        <v>1777</v>
      </c>
    </row>
    <row r="18" spans="3:24" s="104" customFormat="1" ht="28" x14ac:dyDescent="0.35">
      <c r="C18" s="112" t="s">
        <v>1778</v>
      </c>
      <c r="D18" s="112" t="s">
        <v>1779</v>
      </c>
      <c r="J18" s="87" t="s">
        <v>1171</v>
      </c>
      <c r="K18" s="129"/>
      <c r="W18" s="117" t="s">
        <v>1780</v>
      </c>
      <c r="X18" s="119" t="s">
        <v>1781</v>
      </c>
    </row>
    <row r="19" spans="3:24" s="104" customFormat="1" ht="28" x14ac:dyDescent="0.35">
      <c r="C19" s="112" t="s">
        <v>1782</v>
      </c>
      <c r="D19" s="112" t="s">
        <v>1783</v>
      </c>
      <c r="J19" s="87" t="s">
        <v>131</v>
      </c>
      <c r="K19" s="129"/>
      <c r="W19" s="117" t="s">
        <v>1784</v>
      </c>
      <c r="X19" s="119" t="s">
        <v>1785</v>
      </c>
    </row>
    <row r="20" spans="3:24" s="104" customFormat="1" ht="14" x14ac:dyDescent="0.35">
      <c r="C20" s="112" t="s">
        <v>1786</v>
      </c>
      <c r="D20" s="112" t="s">
        <v>1787</v>
      </c>
      <c r="J20" s="87" t="s">
        <v>89</v>
      </c>
      <c r="K20" s="129"/>
      <c r="W20" s="117" t="s">
        <v>1788</v>
      </c>
      <c r="X20" s="119" t="s">
        <v>1789</v>
      </c>
    </row>
    <row r="21" spans="3:24" s="104" customFormat="1" ht="14" x14ac:dyDescent="0.35">
      <c r="C21" s="112" t="s">
        <v>1790</v>
      </c>
      <c r="D21" s="112" t="s">
        <v>1791</v>
      </c>
      <c r="H21" s="129"/>
      <c r="I21" s="129" t="s">
        <v>1792</v>
      </c>
      <c r="J21" s="87" t="s">
        <v>1793</v>
      </c>
      <c r="K21" s="129"/>
      <c r="S21" s="129" t="s">
        <v>1794</v>
      </c>
      <c r="T21" s="130" t="s">
        <v>1285</v>
      </c>
      <c r="W21" s="117" t="s">
        <v>1795</v>
      </c>
      <c r="X21" s="119" t="s">
        <v>1796</v>
      </c>
    </row>
    <row r="22" spans="3:24" s="104" customFormat="1" ht="28" x14ac:dyDescent="0.35">
      <c r="C22" s="112" t="s">
        <v>1797</v>
      </c>
      <c r="D22" s="112" t="s">
        <v>1798</v>
      </c>
      <c r="H22" s="129"/>
      <c r="I22" s="129" t="s">
        <v>1799</v>
      </c>
      <c r="J22" s="129" t="s">
        <v>90</v>
      </c>
      <c r="K22" s="129"/>
      <c r="S22" s="129" t="s">
        <v>1800</v>
      </c>
      <c r="T22" s="87" t="s">
        <v>141</v>
      </c>
      <c r="W22" s="117" t="s">
        <v>1801</v>
      </c>
      <c r="X22" s="119" t="s">
        <v>1802</v>
      </c>
    </row>
    <row r="23" spans="3:24" s="104" customFormat="1" ht="28" x14ac:dyDescent="0.35">
      <c r="C23" s="112" t="s">
        <v>1803</v>
      </c>
      <c r="D23" s="112" t="s">
        <v>1804</v>
      </c>
      <c r="H23" s="129"/>
      <c r="I23" s="129"/>
      <c r="J23" s="129"/>
      <c r="K23" s="129"/>
      <c r="S23" s="129" t="s">
        <v>1805</v>
      </c>
      <c r="T23" s="87" t="s">
        <v>1806</v>
      </c>
      <c r="W23" s="117" t="s">
        <v>1807</v>
      </c>
      <c r="X23" s="119" t="s">
        <v>1808</v>
      </c>
    </row>
    <row r="24" spans="3:24" s="104" customFormat="1" ht="28" x14ac:dyDescent="0.35">
      <c r="C24" s="112" t="s">
        <v>1809</v>
      </c>
      <c r="D24" s="112" t="s">
        <v>1810</v>
      </c>
      <c r="H24" s="129"/>
      <c r="I24" s="129"/>
      <c r="J24" s="129"/>
      <c r="K24" s="129"/>
      <c r="S24" s="129" t="s">
        <v>1811</v>
      </c>
      <c r="T24" s="130" t="s">
        <v>1218</v>
      </c>
      <c r="W24" s="117" t="s">
        <v>1812</v>
      </c>
      <c r="X24" s="119" t="s">
        <v>1543</v>
      </c>
    </row>
    <row r="25" spans="3:24" s="104" customFormat="1" ht="14" x14ac:dyDescent="0.35">
      <c r="C25" s="112" t="s">
        <v>1813</v>
      </c>
      <c r="D25" s="112" t="s">
        <v>1814</v>
      </c>
      <c r="H25" s="129"/>
      <c r="I25" s="129"/>
      <c r="J25" s="129"/>
      <c r="K25" s="129"/>
      <c r="S25" s="129" t="s">
        <v>1792</v>
      </c>
      <c r="T25" s="87" t="s">
        <v>1793</v>
      </c>
      <c r="W25" s="117" t="s">
        <v>1815</v>
      </c>
      <c r="X25" s="119" t="s">
        <v>1617</v>
      </c>
    </row>
    <row r="26" spans="3:24" s="104" customFormat="1" ht="14" x14ac:dyDescent="0.35">
      <c r="C26" s="112" t="s">
        <v>1816</v>
      </c>
      <c r="D26" s="112" t="s">
        <v>1817</v>
      </c>
      <c r="S26" s="129" t="s">
        <v>1818</v>
      </c>
      <c r="T26" s="87" t="s">
        <v>1819</v>
      </c>
    </row>
    <row r="27" spans="3:24" s="104" customFormat="1" ht="14" x14ac:dyDescent="0.35">
      <c r="C27" s="112" t="s">
        <v>1820</v>
      </c>
      <c r="D27" s="112" t="s">
        <v>1821</v>
      </c>
      <c r="S27" s="129" t="s">
        <v>1822</v>
      </c>
      <c r="T27" s="87" t="s">
        <v>1823</v>
      </c>
    </row>
    <row r="28" spans="3:24" s="104" customFormat="1" ht="14" x14ac:dyDescent="0.35">
      <c r="C28" s="112" t="s">
        <v>1824</v>
      </c>
      <c r="D28" s="112" t="s">
        <v>1825</v>
      </c>
      <c r="S28" s="129" t="s">
        <v>1826</v>
      </c>
      <c r="T28" s="87" t="s">
        <v>1827</v>
      </c>
    </row>
    <row r="29" spans="3:24" s="104" customFormat="1" ht="14" x14ac:dyDescent="0.35">
      <c r="C29" s="112" t="s">
        <v>1828</v>
      </c>
      <c r="D29" s="112" t="s">
        <v>1829</v>
      </c>
      <c r="S29" s="129" t="s">
        <v>1830</v>
      </c>
      <c r="T29" s="87" t="s">
        <v>1831</v>
      </c>
    </row>
    <row r="30" spans="3:24" s="104" customFormat="1" ht="14" x14ac:dyDescent="0.35">
      <c r="C30" s="112" t="s">
        <v>1832</v>
      </c>
      <c r="D30" s="112" t="s">
        <v>1833</v>
      </c>
      <c r="S30" s="129" t="s">
        <v>1799</v>
      </c>
      <c r="T30" s="129" t="s">
        <v>90</v>
      </c>
    </row>
    <row r="31" spans="3:24" s="104" customFormat="1" ht="31" x14ac:dyDescent="0.35">
      <c r="C31" s="112" t="s">
        <v>1834</v>
      </c>
      <c r="D31" s="112" t="s">
        <v>1835</v>
      </c>
      <c r="S31" s="129"/>
      <c r="T31" s="129"/>
    </row>
    <row r="32" spans="3:24" s="104" customFormat="1" ht="14" x14ac:dyDescent="0.35">
      <c r="C32" s="112" t="s">
        <v>1836</v>
      </c>
      <c r="D32" s="112" t="s">
        <v>1837</v>
      </c>
      <c r="S32" s="129"/>
      <c r="T32" s="129"/>
    </row>
    <row r="33" spans="3:20" s="104" customFormat="1" ht="31" x14ac:dyDescent="0.35">
      <c r="C33" s="112" t="s">
        <v>1838</v>
      </c>
      <c r="D33" s="112" t="s">
        <v>1839</v>
      </c>
      <c r="S33" s="129"/>
      <c r="T33" s="129"/>
    </row>
    <row r="34" spans="3:20" s="104" customFormat="1" ht="14" x14ac:dyDescent="0.35">
      <c r="C34" s="112" t="s">
        <v>1840</v>
      </c>
      <c r="D34" s="112" t="s">
        <v>1841</v>
      </c>
    </row>
    <row r="35" spans="3:20" s="104" customFormat="1" ht="14" x14ac:dyDescent="0.35">
      <c r="C35" s="112" t="s">
        <v>1842</v>
      </c>
      <c r="D35" s="112" t="s">
        <v>1843</v>
      </c>
    </row>
    <row r="36" spans="3:20" s="104" customFormat="1" ht="14" x14ac:dyDescent="0.35">
      <c r="C36" s="112" t="s">
        <v>1844</v>
      </c>
      <c r="D36" s="112" t="s">
        <v>1845</v>
      </c>
    </row>
    <row r="37" spans="3:20" s="104" customFormat="1" ht="14" x14ac:dyDescent="0.35">
      <c r="C37" s="112" t="s">
        <v>1846</v>
      </c>
      <c r="D37" s="112" t="s">
        <v>1847</v>
      </c>
    </row>
    <row r="38" spans="3:20" s="104" customFormat="1" ht="28" x14ac:dyDescent="0.35">
      <c r="C38" s="112" t="s">
        <v>1848</v>
      </c>
      <c r="D38" s="112" t="s">
        <v>1849</v>
      </c>
    </row>
    <row r="39" spans="3:20" s="104" customFormat="1" ht="14" x14ac:dyDescent="0.35">
      <c r="C39" s="112" t="s">
        <v>1850</v>
      </c>
      <c r="D39" s="112" t="s">
        <v>1851</v>
      </c>
    </row>
    <row r="40" spans="3:20" s="104" customFormat="1" ht="14" x14ac:dyDescent="0.35">
      <c r="C40" s="112" t="s">
        <v>1852</v>
      </c>
      <c r="D40" s="112" t="s">
        <v>1853</v>
      </c>
    </row>
    <row r="41" spans="3:20" s="104" customFormat="1" ht="14" x14ac:dyDescent="0.35">
      <c r="C41" s="112" t="s">
        <v>1854</v>
      </c>
      <c r="D41" s="112" t="s">
        <v>1855</v>
      </c>
    </row>
    <row r="42" spans="3:20" s="104" customFormat="1" ht="14" x14ac:dyDescent="0.35">
      <c r="C42" s="112" t="s">
        <v>1856</v>
      </c>
      <c r="D42" s="112" t="s">
        <v>1857</v>
      </c>
    </row>
    <row r="43" spans="3:20" s="104" customFormat="1" ht="14" x14ac:dyDescent="0.35">
      <c r="C43" s="112" t="s">
        <v>1858</v>
      </c>
      <c r="D43" s="112" t="s">
        <v>1859</v>
      </c>
    </row>
    <row r="44" spans="3:20" s="104" customFormat="1" ht="14" x14ac:dyDescent="0.35">
      <c r="C44" s="112" t="s">
        <v>1860</v>
      </c>
      <c r="D44" s="112" t="s">
        <v>1861</v>
      </c>
    </row>
    <row r="45" spans="3:20" s="104" customFormat="1" ht="14" x14ac:dyDescent="0.35">
      <c r="C45" s="112" t="s">
        <v>1862</v>
      </c>
      <c r="D45" s="112" t="s">
        <v>1863</v>
      </c>
    </row>
    <row r="46" spans="3:20" s="104" customFormat="1" ht="14" x14ac:dyDescent="0.35">
      <c r="C46" s="112" t="s">
        <v>1864</v>
      </c>
      <c r="D46" s="112" t="s">
        <v>1865</v>
      </c>
    </row>
    <row r="47" spans="3:20" s="104" customFormat="1" ht="14" x14ac:dyDescent="0.35">
      <c r="C47" s="112" t="s">
        <v>1866</v>
      </c>
      <c r="D47" s="112" t="s">
        <v>1867</v>
      </c>
    </row>
    <row r="48" spans="3:20" s="104" customFormat="1" ht="14" x14ac:dyDescent="0.35">
      <c r="C48" s="112" t="s">
        <v>1868</v>
      </c>
      <c r="D48" s="112" t="s">
        <v>1869</v>
      </c>
    </row>
    <row r="49" spans="3:4" s="104" customFormat="1" ht="14" x14ac:dyDescent="0.35">
      <c r="C49" s="112" t="s">
        <v>1870</v>
      </c>
      <c r="D49" s="112" t="s">
        <v>1871</v>
      </c>
    </row>
    <row r="50" spans="3:4" s="104" customFormat="1" ht="14" x14ac:dyDescent="0.35">
      <c r="C50" s="112" t="s">
        <v>1229</v>
      </c>
      <c r="D50" s="112" t="s">
        <v>1872</v>
      </c>
    </row>
    <row r="51" spans="3:4" s="104" customFormat="1" ht="14" x14ac:dyDescent="0.35">
      <c r="C51" s="112" t="s">
        <v>1873</v>
      </c>
      <c r="D51" s="112" t="s">
        <v>1874</v>
      </c>
    </row>
    <row r="52" spans="3:4" s="104" customFormat="1" ht="14" x14ac:dyDescent="0.35">
      <c r="C52" s="112" t="s">
        <v>1875</v>
      </c>
      <c r="D52" s="112" t="s">
        <v>1876</v>
      </c>
    </row>
    <row r="53" spans="3:4" s="104" customFormat="1" ht="14" x14ac:dyDescent="0.35">
      <c r="C53" s="112" t="s">
        <v>125</v>
      </c>
      <c r="D53" s="112" t="s">
        <v>1877</v>
      </c>
    </row>
    <row r="54" spans="3:4" s="104" customFormat="1" ht="14" x14ac:dyDescent="0.35">
      <c r="C54" s="112" t="s">
        <v>1878</v>
      </c>
      <c r="D54" s="112" t="s">
        <v>1879</v>
      </c>
    </row>
    <row r="55" spans="3:4" s="104" customFormat="1" ht="14" x14ac:dyDescent="0.35">
      <c r="C55" s="112" t="s">
        <v>1880</v>
      </c>
      <c r="D55" s="112" t="s">
        <v>1881</v>
      </c>
    </row>
    <row r="56" spans="3:4" s="104" customFormat="1" ht="14" x14ac:dyDescent="0.35">
      <c r="C56" s="112" t="s">
        <v>1882</v>
      </c>
      <c r="D56" s="112" t="s">
        <v>1883</v>
      </c>
    </row>
    <row r="57" spans="3:4" s="104" customFormat="1" ht="14" x14ac:dyDescent="0.35">
      <c r="C57" s="112" t="s">
        <v>1884</v>
      </c>
      <c r="D57" s="112" t="s">
        <v>1885</v>
      </c>
    </row>
    <row r="58" spans="3:4" s="104" customFormat="1" ht="14" x14ac:dyDescent="0.35">
      <c r="C58" s="112" t="s">
        <v>1886</v>
      </c>
      <c r="D58" s="112" t="s">
        <v>1887</v>
      </c>
    </row>
    <row r="59" spans="3:4" s="104" customFormat="1" ht="14" x14ac:dyDescent="0.35">
      <c r="C59" s="112" t="s">
        <v>1888</v>
      </c>
      <c r="D59" s="112" t="s">
        <v>1889</v>
      </c>
    </row>
    <row r="60" spans="3:4" s="104" customFormat="1" ht="14" x14ac:dyDescent="0.35">
      <c r="C60" s="112" t="s">
        <v>1890</v>
      </c>
      <c r="D60" s="112" t="s">
        <v>1891</v>
      </c>
    </row>
    <row r="61" spans="3:4" s="104" customFormat="1" ht="14" x14ac:dyDescent="0.35">
      <c r="C61" s="112" t="s">
        <v>1892</v>
      </c>
      <c r="D61" s="112" t="s">
        <v>1893</v>
      </c>
    </row>
    <row r="62" spans="3:4" s="104" customFormat="1" ht="14" x14ac:dyDescent="0.35">
      <c r="C62" s="112" t="s">
        <v>1894</v>
      </c>
      <c r="D62" s="112" t="s">
        <v>1895</v>
      </c>
    </row>
    <row r="63" spans="3:4" s="104" customFormat="1" ht="14" x14ac:dyDescent="0.35">
      <c r="C63" s="112" t="s">
        <v>1896</v>
      </c>
      <c r="D63" s="112" t="s">
        <v>1897</v>
      </c>
    </row>
    <row r="64" spans="3:4" s="104" customFormat="1" ht="14" x14ac:dyDescent="0.35">
      <c r="C64" s="112" t="s">
        <v>1898</v>
      </c>
      <c r="D64" s="112" t="s">
        <v>1899</v>
      </c>
    </row>
    <row r="65" spans="3:4" s="104" customFormat="1" ht="14" x14ac:dyDescent="0.35">
      <c r="C65" s="112" t="s">
        <v>1900</v>
      </c>
      <c r="D65" s="112" t="s">
        <v>1901</v>
      </c>
    </row>
    <row r="66" spans="3:4" s="104" customFormat="1" ht="14" x14ac:dyDescent="0.35">
      <c r="C66" s="112" t="s">
        <v>1902</v>
      </c>
      <c r="D66" s="112" t="s">
        <v>1903</v>
      </c>
    </row>
    <row r="67" spans="3:4" s="104" customFormat="1" ht="14" x14ac:dyDescent="0.35">
      <c r="C67" s="112" t="s">
        <v>1904</v>
      </c>
      <c r="D67" s="112" t="s">
        <v>1905</v>
      </c>
    </row>
    <row r="68" spans="3:4" s="104" customFormat="1" ht="14" x14ac:dyDescent="0.35">
      <c r="C68" s="112" t="s">
        <v>1906</v>
      </c>
      <c r="D68" s="112" t="s">
        <v>1907</v>
      </c>
    </row>
    <row r="69" spans="3:4" s="104" customFormat="1" ht="14" x14ac:dyDescent="0.35">
      <c r="C69" s="112" t="s">
        <v>1908</v>
      </c>
      <c r="D69" s="112" t="s">
        <v>1909</v>
      </c>
    </row>
    <row r="70" spans="3:4" s="104" customFormat="1" ht="14" x14ac:dyDescent="0.35">
      <c r="C70" s="112" t="s">
        <v>1910</v>
      </c>
      <c r="D70" s="112" t="s">
        <v>1911</v>
      </c>
    </row>
    <row r="71" spans="3:4" s="104" customFormat="1" ht="14" x14ac:dyDescent="0.35">
      <c r="C71" s="112" t="s">
        <v>1912</v>
      </c>
      <c r="D71" s="112" t="s">
        <v>1913</v>
      </c>
    </row>
    <row r="72" spans="3:4" s="104" customFormat="1" ht="14" x14ac:dyDescent="0.35">
      <c r="C72" s="112" t="s">
        <v>1914</v>
      </c>
      <c r="D72" s="112" t="s">
        <v>1915</v>
      </c>
    </row>
    <row r="73" spans="3:4" s="104" customFormat="1" ht="14" x14ac:dyDescent="0.35">
      <c r="C73" s="112" t="s">
        <v>1916</v>
      </c>
      <c r="D73" s="112" t="s">
        <v>1917</v>
      </c>
    </row>
    <row r="74" spans="3:4" s="104" customFormat="1" ht="14" x14ac:dyDescent="0.35">
      <c r="C74" s="112" t="s">
        <v>1918</v>
      </c>
      <c r="D74" s="112" t="s">
        <v>1919</v>
      </c>
    </row>
    <row r="75" spans="3:4" s="104" customFormat="1" ht="14" x14ac:dyDescent="0.35">
      <c r="C75" s="112" t="s">
        <v>1920</v>
      </c>
      <c r="D75" s="112" t="s">
        <v>1921</v>
      </c>
    </row>
    <row r="76" spans="3:4" s="104" customFormat="1" ht="14" x14ac:dyDescent="0.35">
      <c r="C76" s="112" t="s">
        <v>1922</v>
      </c>
      <c r="D76" s="112" t="s">
        <v>1923</v>
      </c>
    </row>
    <row r="77" spans="3:4" s="104" customFormat="1" ht="14" x14ac:dyDescent="0.35">
      <c r="C77" s="112" t="s">
        <v>1924</v>
      </c>
      <c r="D77" s="112" t="s">
        <v>1925</v>
      </c>
    </row>
    <row r="78" spans="3:4" s="104" customFormat="1" ht="14" x14ac:dyDescent="0.35">
      <c r="C78" s="112" t="s">
        <v>1926</v>
      </c>
      <c r="D78" s="112" t="s">
        <v>1927</v>
      </c>
    </row>
    <row r="79" spans="3:4" s="104" customFormat="1" ht="14" x14ac:dyDescent="0.35">
      <c r="C79" s="112" t="s">
        <v>1928</v>
      </c>
      <c r="D79" s="112" t="s">
        <v>1929</v>
      </c>
    </row>
    <row r="80" spans="3:4" s="104" customFormat="1" ht="14" x14ac:dyDescent="0.35">
      <c r="C80" s="112" t="s">
        <v>1930</v>
      </c>
      <c r="D80" s="112" t="s">
        <v>1931</v>
      </c>
    </row>
    <row r="81" spans="3:4" s="104" customFormat="1" ht="14" x14ac:dyDescent="0.35">
      <c r="C81" s="112" t="s">
        <v>1932</v>
      </c>
      <c r="D81" s="112" t="s">
        <v>1933</v>
      </c>
    </row>
    <row r="82" spans="3:4" s="104" customFormat="1" ht="14" x14ac:dyDescent="0.35">
      <c r="C82" s="112" t="s">
        <v>1934</v>
      </c>
      <c r="D82" s="112" t="s">
        <v>1935</v>
      </c>
    </row>
    <row r="83" spans="3:4" s="104" customFormat="1" ht="14" x14ac:dyDescent="0.35">
      <c r="C83" s="112" t="s">
        <v>1936</v>
      </c>
      <c r="D83" s="112" t="s">
        <v>1937</v>
      </c>
    </row>
    <row r="84" spans="3:4" s="104" customFormat="1" ht="14" x14ac:dyDescent="0.35">
      <c r="C84" s="112" t="s">
        <v>1938</v>
      </c>
      <c r="D84" s="112" t="s">
        <v>1939</v>
      </c>
    </row>
    <row r="85" spans="3:4" s="104" customFormat="1" ht="14" x14ac:dyDescent="0.35">
      <c r="C85" s="112" t="s">
        <v>1940</v>
      </c>
      <c r="D85" s="112" t="s">
        <v>1941</v>
      </c>
    </row>
    <row r="86" spans="3:4" s="104" customFormat="1" ht="14" x14ac:dyDescent="0.35">
      <c r="C86" s="112" t="s">
        <v>1942</v>
      </c>
      <c r="D86" s="112" t="s">
        <v>1943</v>
      </c>
    </row>
    <row r="87" spans="3:4" s="104" customFormat="1" ht="14" x14ac:dyDescent="0.35">
      <c r="C87" s="112" t="s">
        <v>1944</v>
      </c>
      <c r="D87" s="112" t="s">
        <v>1945</v>
      </c>
    </row>
    <row r="88" spans="3:4" s="104" customFormat="1" ht="14" x14ac:dyDescent="0.35">
      <c r="C88" s="112" t="s">
        <v>1946</v>
      </c>
      <c r="D88" s="112" t="s">
        <v>1947</v>
      </c>
    </row>
    <row r="89" spans="3:4" s="104" customFormat="1" ht="14" x14ac:dyDescent="0.35">
      <c r="C89" s="112" t="s">
        <v>1948</v>
      </c>
      <c r="D89" s="112" t="s">
        <v>1949</v>
      </c>
    </row>
    <row r="90" spans="3:4" s="104" customFormat="1" ht="14" x14ac:dyDescent="0.35">
      <c r="C90" s="112" t="s">
        <v>1950</v>
      </c>
      <c r="D90" s="112" t="s">
        <v>1951</v>
      </c>
    </row>
    <row r="91" spans="3:4" s="104" customFormat="1" ht="14" x14ac:dyDescent="0.35">
      <c r="C91" s="112" t="s">
        <v>1952</v>
      </c>
      <c r="D91" s="112" t="s">
        <v>1953</v>
      </c>
    </row>
    <row r="92" spans="3:4" s="104" customFormat="1" ht="14" x14ac:dyDescent="0.35">
      <c r="C92" s="112" t="s">
        <v>1954</v>
      </c>
      <c r="D92" s="112" t="s">
        <v>1955</v>
      </c>
    </row>
    <row r="93" spans="3:4" s="104" customFormat="1" ht="14" x14ac:dyDescent="0.35">
      <c r="C93" s="112" t="s">
        <v>1956</v>
      </c>
      <c r="D93" s="112" t="s">
        <v>1957</v>
      </c>
    </row>
    <row r="94" spans="3:4" s="104" customFormat="1" ht="14" x14ac:dyDescent="0.35">
      <c r="C94" s="112" t="s">
        <v>1958</v>
      </c>
      <c r="D94" s="112" t="s">
        <v>1959</v>
      </c>
    </row>
    <row r="95" spans="3:4" s="104" customFormat="1" ht="14" x14ac:dyDescent="0.35">
      <c r="C95" s="112" t="s">
        <v>1960</v>
      </c>
      <c r="D95" s="112" t="s">
        <v>1961</v>
      </c>
    </row>
    <row r="96" spans="3:4" s="104" customFormat="1" ht="14" x14ac:dyDescent="0.35">
      <c r="C96" s="112" t="s">
        <v>1962</v>
      </c>
      <c r="D96" s="112" t="s">
        <v>1963</v>
      </c>
    </row>
    <row r="97" spans="3:4" s="104" customFormat="1" ht="14" x14ac:dyDescent="0.35">
      <c r="C97" s="112" t="s">
        <v>1964</v>
      </c>
      <c r="D97" s="112" t="s">
        <v>1965</v>
      </c>
    </row>
    <row r="98" spans="3:4" s="104" customFormat="1" ht="14" x14ac:dyDescent="0.35">
      <c r="C98" s="112" t="s">
        <v>1966</v>
      </c>
      <c r="D98" s="112" t="s">
        <v>1967</v>
      </c>
    </row>
    <row r="99" spans="3:4" s="104" customFormat="1" ht="14" x14ac:dyDescent="0.35">
      <c r="C99" s="112" t="s">
        <v>1968</v>
      </c>
      <c r="D99" s="112" t="s">
        <v>1969</v>
      </c>
    </row>
    <row r="100" spans="3:4" s="104" customFormat="1" ht="14" x14ac:dyDescent="0.35">
      <c r="C100" s="112" t="s">
        <v>1970</v>
      </c>
      <c r="D100" s="112" t="s">
        <v>1971</v>
      </c>
    </row>
    <row r="101" spans="3:4" s="104" customFormat="1" ht="28" x14ac:dyDescent="0.35">
      <c r="C101" s="112" t="s">
        <v>1972</v>
      </c>
      <c r="D101" s="112" t="s">
        <v>1973</v>
      </c>
    </row>
    <row r="102" spans="3:4" s="104" customFormat="1" ht="14" x14ac:dyDescent="0.35">
      <c r="C102" s="112" t="s">
        <v>1974</v>
      </c>
      <c r="D102" s="112" t="s">
        <v>1975</v>
      </c>
    </row>
    <row r="103" spans="3:4" s="104" customFormat="1" ht="14" x14ac:dyDescent="0.35">
      <c r="C103" s="112" t="s">
        <v>1976</v>
      </c>
      <c r="D103" s="112" t="s">
        <v>1977</v>
      </c>
    </row>
    <row r="104" spans="3:4" s="104" customFormat="1" ht="14" x14ac:dyDescent="0.35">
      <c r="C104" s="112" t="s">
        <v>1978</v>
      </c>
      <c r="D104" s="112" t="s">
        <v>1979</v>
      </c>
    </row>
    <row r="105" spans="3:4" s="104" customFormat="1" ht="14" x14ac:dyDescent="0.35">
      <c r="C105" s="112" t="s">
        <v>1980</v>
      </c>
      <c r="D105" s="112" t="s">
        <v>1981</v>
      </c>
    </row>
    <row r="106" spans="3:4" s="104" customFormat="1" ht="14" x14ac:dyDescent="0.35">
      <c r="C106" s="112" t="s">
        <v>1982</v>
      </c>
      <c r="D106" s="112" t="s">
        <v>1983</v>
      </c>
    </row>
    <row r="107" spans="3:4" s="104" customFormat="1" ht="14" x14ac:dyDescent="0.35">
      <c r="C107" s="112" t="s">
        <v>1984</v>
      </c>
      <c r="D107" s="112" t="s">
        <v>1985</v>
      </c>
    </row>
    <row r="108" spans="3:4" s="104" customFormat="1" ht="14" x14ac:dyDescent="0.35">
      <c r="C108" s="112" t="s">
        <v>424</v>
      </c>
      <c r="D108" s="112" t="s">
        <v>1986</v>
      </c>
    </row>
    <row r="109" spans="3:4" s="104" customFormat="1" ht="14" x14ac:dyDescent="0.35">
      <c r="C109" s="112" t="s">
        <v>1987</v>
      </c>
      <c r="D109" s="112" t="s">
        <v>1988</v>
      </c>
    </row>
    <row r="110" spans="3:4" s="104" customFormat="1" ht="14" x14ac:dyDescent="0.35">
      <c r="C110" s="112" t="s">
        <v>1989</v>
      </c>
      <c r="D110" s="112" t="s">
        <v>1990</v>
      </c>
    </row>
    <row r="111" spans="3:4" s="104" customFormat="1" ht="14" x14ac:dyDescent="0.35">
      <c r="C111" s="112" t="s">
        <v>1991</v>
      </c>
      <c r="D111" s="112" t="s">
        <v>1992</v>
      </c>
    </row>
    <row r="112" spans="3:4" s="104" customFormat="1" ht="14" x14ac:dyDescent="0.35">
      <c r="C112" s="112" t="s">
        <v>1993</v>
      </c>
      <c r="D112" s="112" t="s">
        <v>1994</v>
      </c>
    </row>
    <row r="113" spans="3:4" s="104" customFormat="1" ht="14" x14ac:dyDescent="0.35">
      <c r="C113" s="112" t="s">
        <v>1995</v>
      </c>
      <c r="D113" s="112" t="s">
        <v>1996</v>
      </c>
    </row>
    <row r="114" spans="3:4" s="104" customFormat="1" x14ac:dyDescent="0.35">
      <c r="C114" s="112" t="s">
        <v>1997</v>
      </c>
      <c r="D114" s="112" t="s">
        <v>1998</v>
      </c>
    </row>
    <row r="115" spans="3:4" s="104" customFormat="1" ht="14" x14ac:dyDescent="0.35">
      <c r="C115" s="112" t="s">
        <v>1999</v>
      </c>
      <c r="D115" s="112" t="s">
        <v>2000</v>
      </c>
    </row>
    <row r="116" spans="3:4" s="104" customFormat="1" ht="14" x14ac:dyDescent="0.35">
      <c r="C116" s="112" t="s">
        <v>2001</v>
      </c>
      <c r="D116" s="112" t="s">
        <v>2002</v>
      </c>
    </row>
    <row r="117" spans="3:4" s="104" customFormat="1" ht="14" x14ac:dyDescent="0.35">
      <c r="C117" s="112" t="s">
        <v>2003</v>
      </c>
      <c r="D117" s="112" t="s">
        <v>2004</v>
      </c>
    </row>
    <row r="118" spans="3:4" s="104" customFormat="1" ht="14" x14ac:dyDescent="0.35">
      <c r="C118" s="112" t="s">
        <v>2005</v>
      </c>
      <c r="D118" s="112" t="s">
        <v>2006</v>
      </c>
    </row>
    <row r="119" spans="3:4" s="104" customFormat="1" ht="14" x14ac:dyDescent="0.35">
      <c r="C119" s="112" t="s">
        <v>2007</v>
      </c>
      <c r="D119" s="112" t="s">
        <v>2008</v>
      </c>
    </row>
    <row r="120" spans="3:4" s="104" customFormat="1" ht="14" x14ac:dyDescent="0.35">
      <c r="C120" s="112" t="s">
        <v>2009</v>
      </c>
      <c r="D120" s="112" t="s">
        <v>2010</v>
      </c>
    </row>
    <row r="121" spans="3:4" s="104" customFormat="1" ht="14" x14ac:dyDescent="0.35">
      <c r="C121" s="112" t="s">
        <v>2011</v>
      </c>
      <c r="D121" s="112" t="s">
        <v>2012</v>
      </c>
    </row>
    <row r="122" spans="3:4" s="104" customFormat="1" ht="14" x14ac:dyDescent="0.35">
      <c r="C122" s="112" t="s">
        <v>2013</v>
      </c>
      <c r="D122" s="112" t="s">
        <v>2014</v>
      </c>
    </row>
    <row r="123" spans="3:4" s="104" customFormat="1" ht="14" x14ac:dyDescent="0.35">
      <c r="C123" s="112" t="s">
        <v>2015</v>
      </c>
      <c r="D123" s="112" t="s">
        <v>2016</v>
      </c>
    </row>
    <row r="124" spans="3:4" s="104" customFormat="1" ht="14" x14ac:dyDescent="0.35">
      <c r="C124" s="112" t="s">
        <v>2017</v>
      </c>
      <c r="D124" s="112" t="s">
        <v>2018</v>
      </c>
    </row>
    <row r="125" spans="3:4" s="104" customFormat="1" ht="14" x14ac:dyDescent="0.35">
      <c r="C125" s="112" t="s">
        <v>2019</v>
      </c>
      <c r="D125" s="112" t="s">
        <v>2020</v>
      </c>
    </row>
    <row r="126" spans="3:4" s="104" customFormat="1" ht="14" x14ac:dyDescent="0.35">
      <c r="C126" s="112" t="s">
        <v>2021</v>
      </c>
      <c r="D126" s="112" t="s">
        <v>2022</v>
      </c>
    </row>
    <row r="127" spans="3:4" s="104" customFormat="1" ht="14" x14ac:dyDescent="0.35">
      <c r="C127" s="112" t="s">
        <v>2023</v>
      </c>
      <c r="D127" s="112" t="s">
        <v>2024</v>
      </c>
    </row>
    <row r="128" spans="3:4" s="104" customFormat="1" ht="14" x14ac:dyDescent="0.35">
      <c r="C128" s="112" t="s">
        <v>2025</v>
      </c>
      <c r="D128" s="112" t="s">
        <v>2026</v>
      </c>
    </row>
    <row r="129" spans="3:4" s="104" customFormat="1" ht="14" x14ac:dyDescent="0.35">
      <c r="C129" s="112" t="s">
        <v>2027</v>
      </c>
      <c r="D129" s="112" t="s">
        <v>2028</v>
      </c>
    </row>
    <row r="130" spans="3:4" s="104" customFormat="1" ht="31" x14ac:dyDescent="0.35">
      <c r="C130" s="112" t="s">
        <v>2029</v>
      </c>
      <c r="D130" s="112" t="s">
        <v>2030</v>
      </c>
    </row>
    <row r="131" spans="3:4" s="104" customFormat="1" ht="14" x14ac:dyDescent="0.35">
      <c r="C131" s="112" t="s">
        <v>2031</v>
      </c>
      <c r="D131" s="112" t="s">
        <v>2032</v>
      </c>
    </row>
    <row r="132" spans="3:4" s="104" customFormat="1" ht="14" x14ac:dyDescent="0.35">
      <c r="C132" s="112" t="s">
        <v>2033</v>
      </c>
      <c r="D132" s="112" t="s">
        <v>2034</v>
      </c>
    </row>
    <row r="133" spans="3:4" s="104" customFormat="1" ht="14" x14ac:dyDescent="0.35">
      <c r="C133" s="112" t="s">
        <v>2035</v>
      </c>
      <c r="D133" s="112" t="s">
        <v>2036</v>
      </c>
    </row>
    <row r="134" spans="3:4" s="104" customFormat="1" ht="14" x14ac:dyDescent="0.35">
      <c r="C134" s="112" t="s">
        <v>2037</v>
      </c>
      <c r="D134" s="112" t="s">
        <v>2038</v>
      </c>
    </row>
    <row r="135" spans="3:4" s="104" customFormat="1" ht="14" x14ac:dyDescent="0.35">
      <c r="C135" s="112" t="s">
        <v>2039</v>
      </c>
      <c r="D135" s="112" t="s">
        <v>2040</v>
      </c>
    </row>
    <row r="136" spans="3:4" s="104" customFormat="1" ht="14" x14ac:dyDescent="0.35">
      <c r="C136" s="112" t="s">
        <v>2041</v>
      </c>
      <c r="D136" s="112" t="s">
        <v>2042</v>
      </c>
    </row>
    <row r="137" spans="3:4" s="104" customFormat="1" ht="14" x14ac:dyDescent="0.35">
      <c r="C137" s="112" t="s">
        <v>2043</v>
      </c>
      <c r="D137" s="112" t="s">
        <v>2044</v>
      </c>
    </row>
    <row r="138" spans="3:4" s="104" customFormat="1" ht="14" x14ac:dyDescent="0.35">
      <c r="C138" s="112" t="s">
        <v>2045</v>
      </c>
      <c r="D138" s="112" t="s">
        <v>2046</v>
      </c>
    </row>
    <row r="139" spans="3:4" s="104" customFormat="1" ht="14" x14ac:dyDescent="0.35">
      <c r="C139" s="112" t="s">
        <v>2047</v>
      </c>
      <c r="D139" s="112" t="s">
        <v>2048</v>
      </c>
    </row>
    <row r="140" spans="3:4" s="104" customFormat="1" ht="14" x14ac:dyDescent="0.35">
      <c r="C140" s="112" t="s">
        <v>2049</v>
      </c>
      <c r="D140" s="112" t="s">
        <v>2050</v>
      </c>
    </row>
    <row r="141" spans="3:4" s="104" customFormat="1" ht="14" x14ac:dyDescent="0.35">
      <c r="C141" s="112" t="s">
        <v>2051</v>
      </c>
      <c r="D141" s="112" t="s">
        <v>2052</v>
      </c>
    </row>
    <row r="142" spans="3:4" s="104" customFormat="1" ht="14" x14ac:dyDescent="0.35">
      <c r="C142" s="112" t="s">
        <v>2053</v>
      </c>
      <c r="D142" s="112" t="s">
        <v>2054</v>
      </c>
    </row>
    <row r="143" spans="3:4" s="104" customFormat="1" ht="14" x14ac:dyDescent="0.35">
      <c r="C143" s="112" t="s">
        <v>2055</v>
      </c>
      <c r="D143" s="112" t="s">
        <v>2056</v>
      </c>
    </row>
    <row r="144" spans="3:4" s="104" customFormat="1" ht="14" x14ac:dyDescent="0.35">
      <c r="C144" s="112" t="s">
        <v>2057</v>
      </c>
      <c r="D144" s="112" t="s">
        <v>2058</v>
      </c>
    </row>
    <row r="145" spans="3:4" s="104" customFormat="1" ht="14" x14ac:dyDescent="0.35">
      <c r="C145" s="112" t="s">
        <v>2059</v>
      </c>
      <c r="D145" s="112" t="s">
        <v>2060</v>
      </c>
    </row>
    <row r="146" spans="3:4" s="104" customFormat="1" ht="14" x14ac:dyDescent="0.35">
      <c r="C146" s="112" t="s">
        <v>2061</v>
      </c>
      <c r="D146" s="112" t="s">
        <v>2062</v>
      </c>
    </row>
    <row r="147" spans="3:4" s="104" customFormat="1" ht="14" x14ac:dyDescent="0.35">
      <c r="C147" s="112" t="s">
        <v>2063</v>
      </c>
      <c r="D147" s="112" t="s">
        <v>2064</v>
      </c>
    </row>
    <row r="148" spans="3:4" s="104" customFormat="1" ht="14" x14ac:dyDescent="0.35">
      <c r="C148" s="112" t="s">
        <v>2065</v>
      </c>
      <c r="D148" s="112" t="s">
        <v>2066</v>
      </c>
    </row>
    <row r="149" spans="3:4" s="104" customFormat="1" ht="14" x14ac:dyDescent="0.35">
      <c r="C149" s="112" t="s">
        <v>99</v>
      </c>
      <c r="D149" s="112" t="s">
        <v>2067</v>
      </c>
    </row>
    <row r="150" spans="3:4" s="104" customFormat="1" ht="28" x14ac:dyDescent="0.35">
      <c r="C150" s="112" t="s">
        <v>2068</v>
      </c>
      <c r="D150" s="112" t="s">
        <v>2069</v>
      </c>
    </row>
    <row r="151" spans="3:4" s="104" customFormat="1" ht="28" x14ac:dyDescent="0.35">
      <c r="C151" s="112" t="s">
        <v>2070</v>
      </c>
      <c r="D151" s="112" t="s">
        <v>2071</v>
      </c>
    </row>
    <row r="152" spans="3:4" s="104" customFormat="1" ht="14" x14ac:dyDescent="0.35">
      <c r="C152" s="112" t="s">
        <v>2072</v>
      </c>
      <c r="D152" s="112" t="s">
        <v>2073</v>
      </c>
    </row>
    <row r="153" spans="3:4" s="104" customFormat="1" ht="14" x14ac:dyDescent="0.35">
      <c r="C153" s="112" t="s">
        <v>2074</v>
      </c>
      <c r="D153" s="112" t="s">
        <v>2075</v>
      </c>
    </row>
    <row r="154" spans="3:4" s="104" customFormat="1" ht="14" x14ac:dyDescent="0.35">
      <c r="C154" s="112" t="s">
        <v>2076</v>
      </c>
      <c r="D154" s="112" t="s">
        <v>2077</v>
      </c>
    </row>
    <row r="155" spans="3:4" s="104" customFormat="1" x14ac:dyDescent="0.35">
      <c r="C155" s="112" t="s">
        <v>2078</v>
      </c>
      <c r="D155" s="112" t="s">
        <v>2079</v>
      </c>
    </row>
    <row r="156" spans="3:4" s="104" customFormat="1" x14ac:dyDescent="0.35">
      <c r="C156" s="112" t="s">
        <v>2080</v>
      </c>
      <c r="D156" s="112" t="s">
        <v>2081</v>
      </c>
    </row>
    <row r="157" spans="3:4" s="104" customFormat="1" ht="14" x14ac:dyDescent="0.35">
      <c r="C157" s="112" t="s">
        <v>2082</v>
      </c>
      <c r="D157" s="112" t="s">
        <v>2083</v>
      </c>
    </row>
    <row r="158" spans="3:4" s="104" customFormat="1" ht="14" x14ac:dyDescent="0.35">
      <c r="C158" s="112" t="s">
        <v>2084</v>
      </c>
      <c r="D158" s="112" t="s">
        <v>2085</v>
      </c>
    </row>
    <row r="159" spans="3:4" s="104" customFormat="1" ht="14" x14ac:dyDescent="0.35">
      <c r="C159" s="112" t="s">
        <v>2086</v>
      </c>
      <c r="D159" s="112" t="s">
        <v>2087</v>
      </c>
    </row>
    <row r="160" spans="3:4" s="104" customFormat="1" ht="14" x14ac:dyDescent="0.35">
      <c r="C160" s="112" t="s">
        <v>2088</v>
      </c>
      <c r="D160" s="112" t="s">
        <v>2089</v>
      </c>
    </row>
    <row r="161" spans="3:4" s="104" customFormat="1" ht="15.5" x14ac:dyDescent="0.35">
      <c r="C161" s="112" t="s">
        <v>2090</v>
      </c>
      <c r="D161" s="112" t="s">
        <v>2091</v>
      </c>
    </row>
    <row r="162" spans="3:4" s="104" customFormat="1" ht="15.5" x14ac:dyDescent="0.35">
      <c r="C162" s="112" t="s">
        <v>2092</v>
      </c>
      <c r="D162" s="112" t="s">
        <v>2093</v>
      </c>
    </row>
    <row r="163" spans="3:4" s="104" customFormat="1" ht="28" x14ac:dyDescent="0.35">
      <c r="C163" s="112" t="s">
        <v>2094</v>
      </c>
      <c r="D163" s="112" t="s">
        <v>2095</v>
      </c>
    </row>
    <row r="164" spans="3:4" s="104" customFormat="1" ht="28" x14ac:dyDescent="0.35">
      <c r="C164" s="112" t="s">
        <v>2096</v>
      </c>
      <c r="D164" s="112" t="s">
        <v>2097</v>
      </c>
    </row>
    <row r="165" spans="3:4" s="104" customFormat="1" ht="28" x14ac:dyDescent="0.35">
      <c r="C165" s="112" t="s">
        <v>2098</v>
      </c>
      <c r="D165" s="112" t="s">
        <v>2099</v>
      </c>
    </row>
    <row r="166" spans="3:4" s="104" customFormat="1" ht="28" x14ac:dyDescent="0.35">
      <c r="C166" s="112" t="s">
        <v>2100</v>
      </c>
      <c r="D166" s="112" t="s">
        <v>2101</v>
      </c>
    </row>
    <row r="167" spans="3:4" s="104" customFormat="1" ht="14" x14ac:dyDescent="0.35">
      <c r="C167" s="112" t="s">
        <v>2102</v>
      </c>
      <c r="D167" s="112" t="s">
        <v>2103</v>
      </c>
    </row>
    <row r="168" spans="3:4" s="104" customFormat="1" ht="14" x14ac:dyDescent="0.35">
      <c r="C168" s="112" t="s">
        <v>2104</v>
      </c>
      <c r="D168" s="112" t="s">
        <v>2105</v>
      </c>
    </row>
    <row r="169" spans="3:4" s="104" customFormat="1" ht="14" x14ac:dyDescent="0.35">
      <c r="C169" s="112" t="s">
        <v>2106</v>
      </c>
      <c r="D169" s="112" t="s">
        <v>2107</v>
      </c>
    </row>
    <row r="170" spans="3:4" s="104" customFormat="1" ht="15.5" x14ac:dyDescent="0.35">
      <c r="C170" s="112" t="s">
        <v>2108</v>
      </c>
      <c r="D170" s="112" t="s">
        <v>2109</v>
      </c>
    </row>
    <row r="171" spans="3:4" s="104" customFormat="1" ht="14" x14ac:dyDescent="0.35">
      <c r="C171" s="112" t="s">
        <v>2110</v>
      </c>
      <c r="D171" s="112" t="s">
        <v>2111</v>
      </c>
    </row>
    <row r="172" spans="3:4" s="104" customFormat="1" ht="15.5" x14ac:dyDescent="0.35">
      <c r="C172" s="112" t="s">
        <v>2112</v>
      </c>
      <c r="D172" s="112" t="s">
        <v>2113</v>
      </c>
    </row>
    <row r="173" spans="3:4" s="104" customFormat="1" ht="14" x14ac:dyDescent="0.35">
      <c r="C173" s="112" t="s">
        <v>2114</v>
      </c>
      <c r="D173" s="112" t="s">
        <v>2115</v>
      </c>
    </row>
    <row r="174" spans="3:4" s="104" customFormat="1" ht="14" x14ac:dyDescent="0.35">
      <c r="C174" s="112" t="s">
        <v>2116</v>
      </c>
      <c r="D174" s="112" t="s">
        <v>2117</v>
      </c>
    </row>
    <row r="175" spans="3:4" s="104" customFormat="1" ht="14" x14ac:dyDescent="0.35">
      <c r="C175" s="112" t="s">
        <v>2118</v>
      </c>
      <c r="D175" s="112" t="s">
        <v>2119</v>
      </c>
    </row>
    <row r="176" spans="3:4" s="104" customFormat="1" ht="14" x14ac:dyDescent="0.35">
      <c r="C176" s="112" t="s">
        <v>2120</v>
      </c>
      <c r="D176" s="112" t="s">
        <v>2121</v>
      </c>
    </row>
    <row r="177" spans="1:24" s="104" customFormat="1" ht="14" x14ac:dyDescent="0.35">
      <c r="C177" s="112" t="s">
        <v>67</v>
      </c>
      <c r="D177" s="112" t="s">
        <v>2122</v>
      </c>
    </row>
    <row r="178" spans="1:24" s="104" customFormat="1" ht="14" x14ac:dyDescent="0.35">
      <c r="C178" s="112" t="s">
        <v>2123</v>
      </c>
      <c r="D178" s="112" t="s">
        <v>2124</v>
      </c>
    </row>
    <row r="179" spans="1:24" s="104" customFormat="1" ht="14" x14ac:dyDescent="0.35">
      <c r="C179" s="112" t="s">
        <v>2125</v>
      </c>
      <c r="D179" s="112" t="s">
        <v>2126</v>
      </c>
    </row>
    <row r="180" spans="1:24" s="104" customFormat="1" ht="15.5" x14ac:dyDescent="0.35">
      <c r="C180" s="112" t="s">
        <v>2127</v>
      </c>
      <c r="D180" s="112" t="s">
        <v>2128</v>
      </c>
    </row>
    <row r="181" spans="1:24" s="104" customFormat="1" ht="14" x14ac:dyDescent="0.3">
      <c r="A181" s="90"/>
      <c r="B181" s="90"/>
      <c r="C181" s="90"/>
      <c r="D181" s="90"/>
      <c r="E181" s="90"/>
      <c r="F181" s="90"/>
      <c r="G181" s="90"/>
      <c r="H181" s="90"/>
      <c r="I181" s="90"/>
      <c r="J181" s="90"/>
      <c r="K181" s="90"/>
      <c r="L181" s="90"/>
      <c r="M181" s="90"/>
      <c r="N181" s="90"/>
      <c r="O181" s="90"/>
      <c r="P181" s="90"/>
      <c r="Q181" s="90"/>
      <c r="R181" s="90"/>
      <c r="S181" s="90"/>
      <c r="T181" s="90"/>
      <c r="U181" s="90"/>
      <c r="V181" s="90"/>
      <c r="W181" s="90"/>
      <c r="X181" s="90"/>
    </row>
    <row r="182" spans="1:24" s="104" customFormat="1" ht="14" x14ac:dyDescent="0.3">
      <c r="A182" s="90"/>
      <c r="B182" s="90"/>
      <c r="C182" s="90"/>
      <c r="D182" s="90"/>
      <c r="E182" s="90"/>
      <c r="F182" s="90"/>
      <c r="G182" s="90"/>
      <c r="H182" s="90"/>
      <c r="I182" s="90"/>
      <c r="J182" s="90"/>
      <c r="K182" s="90"/>
      <c r="L182" s="90"/>
      <c r="M182" s="90"/>
      <c r="N182" s="90"/>
      <c r="O182" s="90"/>
      <c r="P182" s="90"/>
      <c r="Q182" s="90"/>
      <c r="R182" s="90"/>
      <c r="S182" s="90"/>
      <c r="T182" s="90"/>
      <c r="U182" s="90"/>
      <c r="V182" s="90"/>
      <c r="W182" s="90"/>
      <c r="X182" s="90"/>
    </row>
    <row r="183" spans="1:24" s="104" customFormat="1" ht="14" x14ac:dyDescent="0.3">
      <c r="A183" s="90"/>
      <c r="B183" s="90"/>
      <c r="C183" s="90"/>
      <c r="D183" s="90"/>
      <c r="E183" s="90"/>
      <c r="F183" s="90"/>
      <c r="G183" s="90"/>
      <c r="H183" s="90"/>
      <c r="I183" s="90"/>
      <c r="J183" s="90"/>
      <c r="K183" s="90"/>
      <c r="L183" s="90"/>
      <c r="M183" s="90"/>
      <c r="N183" s="90"/>
      <c r="O183" s="90"/>
      <c r="P183" s="90"/>
      <c r="Q183" s="90"/>
      <c r="R183" s="90"/>
      <c r="S183" s="90"/>
      <c r="T183" s="90"/>
      <c r="U183" s="90"/>
      <c r="V183" s="90"/>
      <c r="W183" s="90"/>
      <c r="X183" s="90"/>
    </row>
    <row r="184" spans="1:24" s="104" customFormat="1" ht="14" x14ac:dyDescent="0.3">
      <c r="A184" s="90"/>
      <c r="B184" s="90"/>
      <c r="C184" s="90"/>
      <c r="D184" s="90"/>
      <c r="E184" s="90"/>
      <c r="F184" s="90"/>
      <c r="G184" s="90"/>
      <c r="H184" s="90"/>
      <c r="I184" s="90"/>
      <c r="J184" s="90"/>
      <c r="K184" s="90"/>
      <c r="L184" s="90"/>
      <c r="M184" s="90"/>
      <c r="N184" s="90"/>
      <c r="O184" s="90"/>
      <c r="P184" s="90"/>
      <c r="Q184" s="90"/>
      <c r="R184" s="90"/>
      <c r="S184" s="90"/>
      <c r="T184" s="90"/>
      <c r="U184" s="90"/>
      <c r="V184" s="90"/>
      <c r="W184" s="90"/>
      <c r="X184" s="90"/>
    </row>
    <row r="185" spans="1:24" s="104" customFormat="1" ht="14" x14ac:dyDescent="0.3">
      <c r="A185" s="90"/>
      <c r="B185" s="90"/>
      <c r="C185" s="90"/>
      <c r="D185" s="90"/>
      <c r="E185" s="90"/>
      <c r="F185" s="90"/>
      <c r="G185" s="90"/>
      <c r="H185" s="90"/>
      <c r="I185" s="90"/>
      <c r="J185" s="90"/>
      <c r="K185" s="90"/>
      <c r="L185" s="90"/>
      <c r="M185" s="90"/>
      <c r="N185" s="90"/>
      <c r="O185" s="90"/>
      <c r="P185" s="90"/>
      <c r="Q185" s="90"/>
      <c r="R185" s="90"/>
      <c r="S185" s="90"/>
      <c r="T185" s="90"/>
      <c r="U185" s="90"/>
      <c r="V185" s="90"/>
      <c r="W185" s="90"/>
      <c r="X185" s="90"/>
    </row>
    <row r="186" spans="1:24" s="104" customFormat="1" ht="14" x14ac:dyDescent="0.3">
      <c r="A186" s="90"/>
      <c r="B186" s="90"/>
      <c r="C186" s="90"/>
      <c r="D186" s="90"/>
      <c r="E186" s="90"/>
      <c r="F186" s="90"/>
      <c r="G186" s="90"/>
      <c r="H186" s="90"/>
      <c r="I186" s="90"/>
      <c r="J186" s="90"/>
      <c r="K186" s="90"/>
      <c r="L186" s="90"/>
      <c r="M186" s="90"/>
      <c r="N186" s="90"/>
      <c r="O186" s="90"/>
      <c r="P186" s="90"/>
      <c r="Q186" s="90"/>
      <c r="R186" s="90"/>
      <c r="S186" s="90"/>
      <c r="T186" s="90"/>
      <c r="U186" s="90"/>
      <c r="V186" s="90"/>
      <c r="W186" s="90"/>
      <c r="X186" s="90"/>
    </row>
    <row r="187" spans="1:24" s="104" customFormat="1" ht="14" x14ac:dyDescent="0.3">
      <c r="A187" s="90"/>
      <c r="B187" s="90"/>
      <c r="C187" s="90"/>
      <c r="D187" s="90"/>
      <c r="E187" s="90"/>
      <c r="F187" s="90"/>
      <c r="G187" s="90"/>
      <c r="H187" s="90"/>
      <c r="I187" s="90"/>
      <c r="J187" s="90"/>
      <c r="K187" s="90"/>
      <c r="L187" s="90"/>
      <c r="M187" s="90"/>
      <c r="N187" s="90"/>
      <c r="O187" s="90"/>
      <c r="P187" s="90"/>
      <c r="Q187" s="90"/>
      <c r="R187" s="90"/>
      <c r="S187" s="90"/>
      <c r="T187" s="90"/>
      <c r="U187" s="90"/>
      <c r="V187" s="90"/>
      <c r="W187" s="90"/>
      <c r="X187" s="90"/>
    </row>
    <row r="188" spans="1:24" s="104" customFormat="1" ht="14" x14ac:dyDescent="0.3">
      <c r="A188" s="90"/>
      <c r="B188" s="90"/>
      <c r="C188" s="90"/>
      <c r="D188" s="90"/>
      <c r="E188" s="90"/>
      <c r="F188" s="90"/>
      <c r="G188" s="90"/>
      <c r="H188" s="90"/>
      <c r="I188" s="90"/>
      <c r="J188" s="90"/>
      <c r="K188" s="90"/>
      <c r="L188" s="90"/>
      <c r="M188" s="90"/>
      <c r="N188" s="90"/>
      <c r="O188" s="90"/>
      <c r="P188" s="90"/>
      <c r="Q188" s="90"/>
      <c r="R188" s="90"/>
      <c r="S188" s="90"/>
      <c r="T188" s="90"/>
      <c r="U188" s="90"/>
      <c r="V188" s="90"/>
      <c r="W188" s="90"/>
      <c r="X188" s="90"/>
    </row>
    <row r="189" spans="1:24" s="104" customFormat="1" ht="14" x14ac:dyDescent="0.3">
      <c r="A189" s="90"/>
      <c r="B189" s="90"/>
      <c r="C189" s="90"/>
      <c r="D189" s="90"/>
      <c r="E189" s="90"/>
      <c r="F189" s="90"/>
      <c r="G189" s="90"/>
      <c r="H189" s="90"/>
      <c r="I189" s="90"/>
      <c r="J189" s="90"/>
      <c r="K189" s="90"/>
      <c r="L189" s="90"/>
      <c r="M189" s="90"/>
      <c r="N189" s="90"/>
      <c r="O189" s="90"/>
      <c r="P189" s="90"/>
      <c r="Q189" s="90"/>
      <c r="R189" s="90"/>
      <c r="S189" s="90"/>
      <c r="T189" s="90"/>
      <c r="U189" s="90"/>
      <c r="V189" s="90"/>
      <c r="W189" s="90"/>
      <c r="X189" s="90"/>
    </row>
    <row r="190" spans="1:24" s="104" customFormat="1" ht="14" x14ac:dyDescent="0.3">
      <c r="A190" s="90"/>
      <c r="B190" s="90"/>
      <c r="C190" s="90"/>
      <c r="D190" s="90"/>
      <c r="E190" s="90"/>
      <c r="F190" s="90"/>
      <c r="G190" s="90"/>
      <c r="H190" s="90"/>
      <c r="I190" s="90"/>
      <c r="J190" s="90"/>
      <c r="K190" s="90"/>
      <c r="L190" s="90"/>
      <c r="M190" s="90"/>
      <c r="N190" s="90"/>
      <c r="O190" s="90"/>
      <c r="P190" s="90"/>
      <c r="Q190" s="90"/>
      <c r="R190" s="90"/>
      <c r="S190" s="90"/>
      <c r="T190" s="90"/>
      <c r="U190" s="90"/>
      <c r="V190" s="90"/>
      <c r="W190" s="90"/>
      <c r="X190" s="90"/>
    </row>
    <row r="191" spans="1:24" s="104" customFormat="1" ht="14" x14ac:dyDescent="0.3">
      <c r="A191" s="90"/>
      <c r="B191" s="90"/>
      <c r="C191" s="90"/>
      <c r="D191" s="90"/>
      <c r="E191" s="90"/>
      <c r="F191" s="90"/>
      <c r="G191" s="90"/>
      <c r="H191" s="90"/>
      <c r="I191" s="90"/>
      <c r="J191" s="90"/>
      <c r="K191" s="90"/>
      <c r="L191" s="90"/>
      <c r="M191" s="90"/>
      <c r="N191" s="90"/>
      <c r="O191" s="90"/>
      <c r="P191" s="90"/>
      <c r="Q191" s="90"/>
      <c r="R191" s="90"/>
      <c r="S191" s="90"/>
      <c r="T191" s="90"/>
      <c r="U191" s="90"/>
      <c r="V191" s="90"/>
      <c r="W191" s="90"/>
      <c r="X191" s="90"/>
    </row>
    <row r="192" spans="1:24" s="104" customFormat="1" ht="14" x14ac:dyDescent="0.3">
      <c r="A192" s="90"/>
      <c r="B192" s="90"/>
      <c r="C192" s="90"/>
      <c r="D192" s="90"/>
      <c r="E192" s="90"/>
      <c r="F192" s="90"/>
      <c r="G192" s="90"/>
      <c r="H192" s="90"/>
      <c r="I192" s="90"/>
      <c r="J192" s="90"/>
      <c r="K192" s="90"/>
      <c r="L192" s="90"/>
      <c r="M192" s="90"/>
      <c r="N192" s="90"/>
      <c r="O192" s="90"/>
      <c r="P192" s="90"/>
      <c r="Q192" s="90"/>
      <c r="R192" s="90"/>
      <c r="S192" s="90"/>
      <c r="T192" s="90"/>
      <c r="U192" s="90"/>
      <c r="V192" s="90"/>
      <c r="W192" s="90"/>
      <c r="X192" s="90"/>
    </row>
    <row r="193" spans="1:24" s="104" customFormat="1" ht="14" x14ac:dyDescent="0.3">
      <c r="A193" s="90"/>
      <c r="B193" s="90"/>
      <c r="C193" s="90"/>
      <c r="D193" s="90"/>
      <c r="E193" s="90"/>
      <c r="F193" s="90"/>
      <c r="G193" s="90"/>
      <c r="H193" s="90"/>
      <c r="I193" s="90"/>
      <c r="J193" s="90"/>
      <c r="K193" s="90"/>
      <c r="L193" s="90"/>
      <c r="M193" s="90"/>
      <c r="N193" s="90"/>
      <c r="O193" s="90"/>
      <c r="P193" s="90"/>
      <c r="Q193" s="90"/>
      <c r="R193" s="90"/>
      <c r="S193" s="90"/>
      <c r="T193" s="90"/>
      <c r="U193" s="90"/>
      <c r="V193" s="90"/>
      <c r="W193" s="90"/>
      <c r="X193" s="90"/>
    </row>
    <row r="194" spans="1:24" s="104" customFormat="1" ht="14" x14ac:dyDescent="0.3">
      <c r="A194" s="90"/>
      <c r="B194" s="90"/>
      <c r="C194" s="90"/>
      <c r="D194" s="90"/>
      <c r="E194" s="90"/>
      <c r="F194" s="90"/>
      <c r="G194" s="90"/>
      <c r="H194" s="90"/>
      <c r="I194" s="90"/>
      <c r="J194" s="90"/>
      <c r="K194" s="90"/>
      <c r="L194" s="90"/>
      <c r="M194" s="90"/>
      <c r="N194" s="90"/>
      <c r="O194" s="90"/>
      <c r="P194" s="90"/>
      <c r="Q194" s="90"/>
      <c r="R194" s="90"/>
      <c r="S194" s="90"/>
      <c r="T194" s="90"/>
      <c r="U194" s="90"/>
      <c r="V194" s="90"/>
      <c r="W194" s="90"/>
      <c r="X194" s="90"/>
    </row>
    <row r="195" spans="1:24" s="104" customFormat="1" ht="14" x14ac:dyDescent="0.3">
      <c r="A195" s="90"/>
      <c r="B195" s="90"/>
      <c r="C195" s="90"/>
      <c r="D195" s="90"/>
      <c r="E195" s="90"/>
      <c r="F195" s="90"/>
      <c r="G195" s="90"/>
      <c r="H195" s="90"/>
      <c r="I195" s="90"/>
      <c r="J195" s="90"/>
      <c r="K195" s="90"/>
      <c r="L195" s="90"/>
      <c r="M195" s="90"/>
      <c r="N195" s="90"/>
      <c r="O195" s="90"/>
      <c r="P195" s="90"/>
      <c r="Q195" s="90"/>
      <c r="R195" s="90"/>
      <c r="S195" s="90"/>
      <c r="T195" s="90"/>
      <c r="U195" s="90"/>
      <c r="V195" s="90"/>
      <c r="W195" s="90"/>
      <c r="X195" s="90"/>
    </row>
    <row r="196" spans="1:24" s="104" customFormat="1" ht="14" x14ac:dyDescent="0.3">
      <c r="A196" s="90"/>
      <c r="B196" s="90"/>
      <c r="C196" s="90"/>
      <c r="D196" s="90"/>
      <c r="E196" s="90"/>
      <c r="F196" s="90"/>
      <c r="G196" s="90"/>
      <c r="H196" s="90"/>
      <c r="I196" s="90"/>
      <c r="J196" s="90"/>
      <c r="K196" s="90"/>
      <c r="L196" s="90"/>
      <c r="M196" s="90"/>
      <c r="N196" s="90"/>
      <c r="O196" s="90"/>
      <c r="P196" s="90"/>
      <c r="Q196" s="90"/>
      <c r="R196" s="90"/>
      <c r="S196" s="90"/>
      <c r="T196" s="90"/>
      <c r="U196" s="90"/>
      <c r="V196" s="90"/>
      <c r="W196" s="90"/>
      <c r="X196" s="90"/>
    </row>
    <row r="197" spans="1:24" s="104" customFormat="1" ht="14" x14ac:dyDescent="0.3">
      <c r="A197" s="90"/>
      <c r="B197" s="90"/>
      <c r="C197" s="90"/>
      <c r="D197" s="90"/>
      <c r="E197" s="90"/>
      <c r="F197" s="90"/>
      <c r="G197" s="90"/>
      <c r="H197" s="90"/>
      <c r="I197" s="90"/>
      <c r="J197" s="90"/>
      <c r="K197" s="90"/>
      <c r="L197" s="90"/>
      <c r="M197" s="90"/>
      <c r="N197" s="90"/>
      <c r="O197" s="90"/>
      <c r="P197" s="90"/>
      <c r="Q197" s="90"/>
      <c r="R197" s="90"/>
      <c r="S197" s="90"/>
      <c r="T197" s="90"/>
      <c r="U197" s="90"/>
      <c r="V197" s="90"/>
      <c r="W197" s="90"/>
      <c r="X197" s="90"/>
    </row>
    <row r="198" spans="1:24" s="104" customFormat="1" ht="14" x14ac:dyDescent="0.3">
      <c r="A198" s="90"/>
      <c r="B198" s="90"/>
      <c r="C198" s="90"/>
      <c r="D198" s="90"/>
      <c r="E198" s="90"/>
      <c r="F198" s="90"/>
      <c r="G198" s="90"/>
      <c r="H198" s="90"/>
      <c r="I198" s="90"/>
      <c r="J198" s="90"/>
      <c r="K198" s="90"/>
      <c r="L198" s="90"/>
      <c r="M198" s="90"/>
      <c r="N198" s="90"/>
      <c r="O198" s="90"/>
      <c r="P198" s="90"/>
      <c r="Q198" s="90"/>
      <c r="R198" s="90"/>
      <c r="S198" s="90"/>
      <c r="T198" s="90"/>
      <c r="U198" s="90"/>
      <c r="V198" s="90"/>
      <c r="W198" s="90"/>
      <c r="X198" s="90"/>
    </row>
    <row r="199" spans="1:24" s="104" customFormat="1" ht="14" x14ac:dyDescent="0.3">
      <c r="A199" s="90"/>
      <c r="B199" s="90"/>
      <c r="C199" s="90"/>
      <c r="D199" s="90"/>
      <c r="E199" s="90"/>
      <c r="F199" s="90"/>
      <c r="G199" s="90"/>
      <c r="H199" s="90"/>
      <c r="I199" s="90"/>
      <c r="J199" s="90"/>
      <c r="K199" s="90"/>
      <c r="L199" s="90"/>
      <c r="M199" s="90"/>
      <c r="N199" s="90"/>
      <c r="O199" s="90"/>
      <c r="P199" s="90"/>
      <c r="Q199" s="90"/>
      <c r="R199" s="90"/>
      <c r="S199" s="90"/>
      <c r="T199" s="90"/>
      <c r="U199" s="90"/>
      <c r="V199" s="90"/>
      <c r="W199" s="90"/>
      <c r="X199" s="90"/>
    </row>
    <row r="200" spans="1:24" s="104" customFormat="1" ht="14" x14ac:dyDescent="0.3">
      <c r="A200" s="90"/>
      <c r="B200" s="90"/>
      <c r="C200" s="90"/>
      <c r="D200" s="90"/>
      <c r="E200" s="90"/>
      <c r="F200" s="90"/>
      <c r="G200" s="90"/>
      <c r="H200" s="90"/>
      <c r="I200" s="90"/>
      <c r="J200" s="90"/>
      <c r="K200" s="90"/>
      <c r="L200" s="90"/>
      <c r="M200" s="90"/>
      <c r="N200" s="90"/>
      <c r="O200" s="90"/>
      <c r="P200" s="90"/>
      <c r="Q200" s="90"/>
      <c r="R200" s="90"/>
      <c r="S200" s="90"/>
      <c r="T200" s="90"/>
      <c r="U200" s="90"/>
      <c r="V200" s="90"/>
      <c r="W200" s="90"/>
      <c r="X200" s="90"/>
    </row>
    <row r="201" spans="1:24" s="104" customFormat="1" ht="14" x14ac:dyDescent="0.3">
      <c r="A201" s="90"/>
      <c r="B201" s="90"/>
      <c r="C201" s="90"/>
      <c r="D201" s="90"/>
      <c r="E201" s="90"/>
      <c r="F201" s="90"/>
      <c r="G201" s="90"/>
      <c r="H201" s="90"/>
      <c r="I201" s="90"/>
      <c r="J201" s="90"/>
      <c r="K201" s="90"/>
      <c r="L201" s="90"/>
      <c r="M201" s="90"/>
      <c r="N201" s="90"/>
      <c r="O201" s="90"/>
      <c r="P201" s="90"/>
      <c r="Q201" s="90"/>
      <c r="R201" s="90"/>
      <c r="S201" s="90"/>
      <c r="T201" s="90"/>
      <c r="U201" s="90"/>
      <c r="V201" s="90"/>
      <c r="W201" s="90"/>
      <c r="X201" s="90"/>
    </row>
    <row r="202" spans="1:24" s="104" customFormat="1" ht="14" x14ac:dyDescent="0.3">
      <c r="A202" s="90"/>
      <c r="B202" s="90"/>
      <c r="C202" s="90"/>
      <c r="D202" s="90"/>
      <c r="E202" s="90"/>
      <c r="F202" s="90"/>
      <c r="G202" s="90"/>
      <c r="H202" s="90"/>
      <c r="I202" s="90"/>
      <c r="J202" s="90"/>
      <c r="K202" s="90"/>
      <c r="L202" s="90"/>
      <c r="M202" s="90"/>
      <c r="N202" s="90"/>
      <c r="O202" s="90"/>
      <c r="P202" s="90"/>
      <c r="Q202" s="90"/>
      <c r="R202" s="90"/>
      <c r="S202" s="90"/>
      <c r="T202" s="90"/>
      <c r="U202" s="90"/>
      <c r="V202" s="90"/>
      <c r="W202" s="90"/>
      <c r="X202" s="90"/>
    </row>
    <row r="203" spans="1:24" s="104" customFormat="1" ht="14" x14ac:dyDescent="0.3">
      <c r="A203" s="90"/>
      <c r="B203" s="90"/>
      <c r="C203" s="90"/>
      <c r="D203" s="90"/>
      <c r="E203" s="90"/>
      <c r="F203" s="90"/>
      <c r="G203" s="90"/>
      <c r="H203" s="90"/>
      <c r="I203" s="90"/>
      <c r="J203" s="90"/>
      <c r="K203" s="90"/>
      <c r="L203" s="90"/>
      <c r="M203" s="90"/>
      <c r="N203" s="90"/>
      <c r="O203" s="90"/>
      <c r="P203" s="90"/>
      <c r="Q203" s="90"/>
      <c r="R203" s="90"/>
      <c r="S203" s="90"/>
      <c r="T203" s="90"/>
      <c r="U203" s="90"/>
      <c r="V203" s="90"/>
      <c r="W203" s="90"/>
      <c r="X203" s="90"/>
    </row>
    <row r="204" spans="1:24" s="104" customFormat="1" ht="14" x14ac:dyDescent="0.3">
      <c r="A204" s="90"/>
      <c r="B204" s="90"/>
      <c r="C204" s="90"/>
      <c r="D204" s="90"/>
      <c r="E204" s="90"/>
      <c r="F204" s="90"/>
      <c r="G204" s="90"/>
      <c r="H204" s="90"/>
      <c r="I204" s="90"/>
      <c r="J204" s="90"/>
      <c r="K204" s="90"/>
      <c r="L204" s="90"/>
      <c r="M204" s="90"/>
      <c r="N204" s="90"/>
      <c r="O204" s="90"/>
      <c r="P204" s="90"/>
      <c r="Q204" s="90"/>
      <c r="R204" s="90"/>
      <c r="S204" s="90"/>
      <c r="T204" s="90"/>
      <c r="U204" s="90"/>
      <c r="V204" s="90"/>
      <c r="W204" s="90"/>
      <c r="X204" s="90"/>
    </row>
    <row r="205" spans="1:24" s="104" customFormat="1" ht="14" x14ac:dyDescent="0.3">
      <c r="A205" s="90"/>
      <c r="B205" s="90"/>
      <c r="C205" s="90"/>
      <c r="D205" s="90"/>
      <c r="E205" s="90"/>
      <c r="F205" s="90"/>
      <c r="G205" s="90"/>
      <c r="H205" s="90"/>
      <c r="I205" s="90"/>
      <c r="J205" s="90"/>
      <c r="K205" s="90"/>
      <c r="L205" s="90"/>
      <c r="M205" s="90"/>
      <c r="N205" s="90"/>
      <c r="O205" s="90"/>
      <c r="P205" s="90"/>
      <c r="Q205" s="90"/>
      <c r="R205" s="90"/>
      <c r="S205" s="90"/>
      <c r="T205" s="90"/>
      <c r="U205" s="90"/>
      <c r="V205" s="90"/>
      <c r="W205" s="90"/>
      <c r="X205" s="90"/>
    </row>
    <row r="206" spans="1:24" s="104" customFormat="1" ht="14" x14ac:dyDescent="0.3">
      <c r="A206" s="90"/>
      <c r="B206" s="90"/>
      <c r="C206" s="90"/>
      <c r="D206" s="90"/>
      <c r="E206" s="90"/>
      <c r="F206" s="90"/>
      <c r="G206" s="90"/>
      <c r="H206" s="90"/>
      <c r="I206" s="90"/>
      <c r="J206" s="90"/>
      <c r="K206" s="90"/>
      <c r="L206" s="90"/>
      <c r="M206" s="90"/>
      <c r="N206" s="90"/>
      <c r="O206" s="90"/>
      <c r="P206" s="90"/>
      <c r="Q206" s="90"/>
      <c r="R206" s="90"/>
      <c r="S206" s="90"/>
      <c r="T206" s="90"/>
      <c r="U206" s="90"/>
      <c r="V206" s="90"/>
      <c r="W206" s="90"/>
      <c r="X206" s="90"/>
    </row>
    <row r="207" spans="1:24" s="104" customFormat="1" ht="14" x14ac:dyDescent="0.3">
      <c r="A207" s="90"/>
      <c r="B207" s="90"/>
      <c r="C207" s="90"/>
      <c r="D207" s="90"/>
      <c r="E207" s="90"/>
      <c r="F207" s="90"/>
      <c r="G207" s="90"/>
      <c r="H207" s="90"/>
      <c r="I207" s="90"/>
      <c r="J207" s="90"/>
      <c r="K207" s="90"/>
      <c r="L207" s="90"/>
      <c r="M207" s="90"/>
      <c r="N207" s="90"/>
      <c r="O207" s="90"/>
      <c r="P207" s="90"/>
      <c r="Q207" s="90"/>
      <c r="R207" s="90"/>
      <c r="S207" s="90"/>
      <c r="T207" s="90"/>
      <c r="U207" s="90"/>
      <c r="V207" s="90"/>
      <c r="W207" s="90"/>
      <c r="X207" s="90"/>
    </row>
    <row r="208" spans="1:24" s="104" customFormat="1" ht="14" x14ac:dyDescent="0.3">
      <c r="A208" s="90"/>
      <c r="B208" s="90"/>
      <c r="C208" s="90"/>
      <c r="D208" s="90"/>
      <c r="E208" s="90"/>
      <c r="F208" s="90"/>
      <c r="G208" s="90"/>
      <c r="H208" s="90"/>
      <c r="I208" s="90"/>
      <c r="J208" s="90"/>
      <c r="K208" s="90"/>
      <c r="L208" s="90"/>
      <c r="M208" s="90"/>
      <c r="N208" s="90"/>
      <c r="O208" s="90"/>
      <c r="P208" s="90"/>
      <c r="Q208" s="90"/>
      <c r="R208" s="90"/>
      <c r="S208" s="90"/>
      <c r="T208" s="90"/>
      <c r="U208" s="90"/>
      <c r="V208" s="90"/>
      <c r="W208" s="90"/>
      <c r="X208" s="90"/>
    </row>
    <row r="209" spans="1:24" s="104" customFormat="1" ht="14" x14ac:dyDescent="0.3">
      <c r="A209" s="90"/>
      <c r="B209" s="90"/>
      <c r="C209" s="90"/>
      <c r="D209" s="90"/>
      <c r="E209" s="90"/>
      <c r="F209" s="90"/>
      <c r="G209" s="90"/>
      <c r="H209" s="90"/>
      <c r="I209" s="90"/>
      <c r="J209" s="90"/>
      <c r="K209" s="90"/>
      <c r="L209" s="90"/>
      <c r="M209" s="90"/>
      <c r="N209" s="90"/>
      <c r="O209" s="90"/>
      <c r="P209" s="90"/>
      <c r="Q209" s="90"/>
      <c r="R209" s="90"/>
      <c r="S209" s="90"/>
      <c r="T209" s="90"/>
      <c r="U209" s="90"/>
      <c r="V209" s="90"/>
      <c r="W209" s="90"/>
      <c r="X209" s="90"/>
    </row>
    <row r="210" spans="1:24" s="104" customFormat="1" ht="14" x14ac:dyDescent="0.3">
      <c r="A210" s="90"/>
      <c r="B210" s="90"/>
      <c r="C210" s="90"/>
      <c r="D210" s="90"/>
      <c r="E210" s="90"/>
      <c r="F210" s="90"/>
      <c r="G210" s="90"/>
      <c r="H210" s="90"/>
      <c r="I210" s="90"/>
      <c r="J210" s="90"/>
      <c r="K210" s="90"/>
      <c r="L210" s="90"/>
      <c r="M210" s="90"/>
      <c r="N210" s="90"/>
      <c r="O210" s="90"/>
      <c r="P210" s="90"/>
      <c r="Q210" s="90"/>
      <c r="R210" s="90"/>
      <c r="S210" s="90"/>
      <c r="T210" s="90"/>
      <c r="U210" s="90"/>
      <c r="V210" s="90"/>
      <c r="W210" s="90"/>
      <c r="X210" s="90"/>
    </row>
    <row r="211" spans="1:24" s="104" customFormat="1" ht="14" x14ac:dyDescent="0.3">
      <c r="A211" s="90"/>
      <c r="B211" s="90"/>
      <c r="C211" s="90"/>
      <c r="D211" s="90"/>
      <c r="E211" s="90"/>
      <c r="F211" s="90"/>
      <c r="G211" s="90"/>
      <c r="H211" s="90"/>
      <c r="I211" s="90"/>
      <c r="J211" s="90"/>
      <c r="K211" s="90"/>
      <c r="L211" s="90"/>
      <c r="M211" s="90"/>
      <c r="N211" s="90"/>
      <c r="O211" s="90"/>
      <c r="P211" s="90"/>
      <c r="Q211" s="90"/>
      <c r="R211" s="90"/>
      <c r="S211" s="90"/>
      <c r="T211" s="90"/>
      <c r="U211" s="90"/>
      <c r="V211" s="90"/>
      <c r="W211" s="90"/>
      <c r="X211" s="90"/>
    </row>
    <row r="212" spans="1:24" s="104" customFormat="1" ht="14" x14ac:dyDescent="0.3">
      <c r="A212" s="90"/>
      <c r="B212" s="90"/>
      <c r="C212" s="90"/>
      <c r="D212" s="90"/>
      <c r="E212" s="90"/>
      <c r="F212" s="90"/>
      <c r="G212" s="90"/>
      <c r="H212" s="90"/>
      <c r="I212" s="90"/>
      <c r="J212" s="90"/>
      <c r="K212" s="90"/>
      <c r="L212" s="90"/>
      <c r="M212" s="90"/>
      <c r="N212" s="90"/>
      <c r="O212" s="90"/>
      <c r="P212" s="90"/>
      <c r="Q212" s="90"/>
      <c r="R212" s="90"/>
      <c r="S212" s="90"/>
      <c r="T212" s="90"/>
      <c r="U212" s="90"/>
      <c r="V212" s="90"/>
      <c r="W212" s="90"/>
      <c r="X212" s="90"/>
    </row>
    <row r="213" spans="1:24" s="104" customFormat="1" ht="14" x14ac:dyDescent="0.3">
      <c r="A213" s="90"/>
      <c r="B213" s="90"/>
      <c r="C213" s="90"/>
      <c r="D213" s="90"/>
      <c r="E213" s="90"/>
      <c r="F213" s="90"/>
      <c r="G213" s="90"/>
      <c r="H213" s="90"/>
      <c r="I213" s="90"/>
      <c r="J213" s="90"/>
      <c r="K213" s="90"/>
      <c r="L213" s="90"/>
      <c r="M213" s="90"/>
      <c r="N213" s="90"/>
      <c r="O213" s="90"/>
      <c r="P213" s="90"/>
      <c r="Q213" s="90"/>
      <c r="R213" s="90"/>
      <c r="S213" s="90"/>
      <c r="T213" s="90"/>
      <c r="U213" s="90"/>
      <c r="V213" s="90"/>
      <c r="W213" s="90"/>
      <c r="X213" s="90"/>
    </row>
    <row r="214" spans="1:24" s="104" customFormat="1" ht="14" x14ac:dyDescent="0.3">
      <c r="A214" s="90"/>
      <c r="B214" s="90"/>
      <c r="C214" s="90"/>
      <c r="D214" s="90"/>
      <c r="E214" s="90"/>
      <c r="F214" s="90"/>
      <c r="G214" s="90"/>
      <c r="H214" s="90"/>
      <c r="I214" s="90"/>
      <c r="J214" s="90"/>
      <c r="K214" s="90"/>
      <c r="L214" s="90"/>
      <c r="M214" s="90"/>
      <c r="N214" s="90"/>
      <c r="O214" s="90"/>
      <c r="P214" s="90"/>
      <c r="Q214" s="90"/>
      <c r="R214" s="90"/>
      <c r="S214" s="90"/>
      <c r="T214" s="90"/>
      <c r="U214" s="90"/>
      <c r="V214" s="90"/>
      <c r="W214" s="90"/>
      <c r="X214" s="90"/>
    </row>
    <row r="215" spans="1:24" s="104" customFormat="1" ht="14" x14ac:dyDescent="0.3">
      <c r="A215" s="90"/>
      <c r="B215" s="90"/>
      <c r="C215" s="90"/>
      <c r="D215" s="90"/>
      <c r="E215" s="90"/>
      <c r="F215" s="90"/>
      <c r="G215" s="90"/>
      <c r="H215" s="90"/>
      <c r="I215" s="90"/>
      <c r="J215" s="90"/>
      <c r="K215" s="90"/>
      <c r="L215" s="90"/>
      <c r="M215" s="90"/>
      <c r="N215" s="90"/>
      <c r="O215" s="90"/>
      <c r="P215" s="90"/>
      <c r="Q215" s="90"/>
      <c r="R215" s="90"/>
      <c r="S215" s="90"/>
      <c r="T215" s="90"/>
      <c r="U215" s="90"/>
      <c r="V215" s="90"/>
      <c r="W215" s="90"/>
      <c r="X215" s="90"/>
    </row>
    <row r="216" spans="1:24" s="104" customFormat="1" ht="14" x14ac:dyDescent="0.3">
      <c r="A216" s="90"/>
      <c r="B216" s="90"/>
      <c r="C216" s="90"/>
      <c r="D216" s="90"/>
      <c r="E216" s="90"/>
      <c r="F216" s="90"/>
      <c r="G216" s="90"/>
      <c r="H216" s="90"/>
      <c r="I216" s="90"/>
      <c r="J216" s="90"/>
      <c r="K216" s="90"/>
      <c r="L216" s="90"/>
      <c r="M216" s="90"/>
      <c r="N216" s="90"/>
      <c r="O216" s="90"/>
      <c r="P216" s="90"/>
      <c r="Q216" s="90"/>
      <c r="R216" s="90"/>
      <c r="S216" s="90"/>
      <c r="T216" s="90"/>
      <c r="U216" s="90"/>
      <c r="V216" s="90"/>
      <c r="W216" s="90"/>
      <c r="X216" s="90"/>
    </row>
    <row r="217" spans="1:24" s="104" customFormat="1" ht="14" x14ac:dyDescent="0.3">
      <c r="A217" s="90"/>
      <c r="B217" s="90"/>
      <c r="C217" s="90"/>
      <c r="D217" s="90"/>
      <c r="E217" s="90"/>
      <c r="F217" s="90"/>
      <c r="G217" s="90"/>
      <c r="H217" s="90"/>
      <c r="I217" s="90"/>
      <c r="J217" s="90"/>
      <c r="K217" s="90"/>
      <c r="L217" s="90"/>
      <c r="M217" s="90"/>
      <c r="N217" s="90"/>
      <c r="O217" s="90"/>
      <c r="P217" s="90"/>
      <c r="Q217" s="90"/>
      <c r="R217" s="90"/>
      <c r="S217" s="90"/>
      <c r="T217" s="90"/>
      <c r="U217" s="90"/>
      <c r="V217" s="90"/>
      <c r="W217" s="90"/>
      <c r="X217" s="90"/>
    </row>
    <row r="218" spans="1:24" s="104" customFormat="1" ht="14" x14ac:dyDescent="0.3">
      <c r="A218" s="90"/>
      <c r="B218" s="90"/>
      <c r="C218" s="90"/>
      <c r="D218" s="90"/>
      <c r="E218" s="90"/>
      <c r="F218" s="90"/>
      <c r="G218" s="90"/>
      <c r="H218" s="90"/>
      <c r="I218" s="90"/>
      <c r="J218" s="90"/>
      <c r="K218" s="90"/>
      <c r="L218" s="90"/>
      <c r="M218" s="90"/>
      <c r="N218" s="90"/>
      <c r="O218" s="90"/>
      <c r="P218" s="90"/>
      <c r="Q218" s="90"/>
      <c r="R218" s="90"/>
      <c r="S218" s="90"/>
      <c r="T218" s="90"/>
      <c r="U218" s="90"/>
      <c r="V218" s="90"/>
      <c r="W218" s="90"/>
      <c r="X218" s="90"/>
    </row>
    <row r="219" spans="1:24" s="104" customFormat="1" ht="14" x14ac:dyDescent="0.3">
      <c r="A219" s="90"/>
      <c r="B219" s="90"/>
      <c r="C219" s="90"/>
      <c r="D219" s="90"/>
      <c r="E219" s="90"/>
      <c r="F219" s="90"/>
      <c r="G219" s="90"/>
      <c r="H219" s="90"/>
      <c r="I219" s="90"/>
      <c r="J219" s="90"/>
      <c r="K219" s="90"/>
      <c r="L219" s="90"/>
      <c r="M219" s="90"/>
      <c r="N219" s="90"/>
      <c r="O219" s="90"/>
      <c r="P219" s="90"/>
      <c r="Q219" s="90"/>
      <c r="R219" s="90"/>
      <c r="S219" s="90"/>
      <c r="T219" s="90"/>
      <c r="U219" s="90"/>
      <c r="V219" s="90"/>
      <c r="W219" s="90"/>
      <c r="X219" s="90"/>
    </row>
    <row r="220" spans="1:24" s="104" customFormat="1" ht="14" x14ac:dyDescent="0.3">
      <c r="A220" s="90"/>
      <c r="B220" s="90"/>
      <c r="C220" s="90"/>
      <c r="D220" s="90"/>
      <c r="E220" s="90"/>
      <c r="F220" s="90"/>
      <c r="G220" s="90"/>
      <c r="H220" s="90"/>
      <c r="I220" s="90"/>
      <c r="J220" s="90"/>
      <c r="K220" s="90"/>
      <c r="L220" s="90"/>
      <c r="M220" s="90"/>
      <c r="N220" s="90"/>
      <c r="O220" s="90"/>
      <c r="P220" s="90"/>
      <c r="Q220" s="90"/>
      <c r="R220" s="90"/>
      <c r="S220" s="90"/>
      <c r="T220" s="90"/>
      <c r="U220" s="90"/>
      <c r="V220" s="90"/>
      <c r="W220" s="90"/>
      <c r="X220" s="90"/>
    </row>
    <row r="221" spans="1:24" s="104" customFormat="1" ht="14" x14ac:dyDescent="0.3">
      <c r="A221" s="90"/>
      <c r="B221" s="90"/>
      <c r="C221" s="90"/>
      <c r="D221" s="90"/>
      <c r="E221" s="90"/>
      <c r="F221" s="90"/>
      <c r="G221" s="90"/>
      <c r="H221" s="90"/>
      <c r="I221" s="90"/>
      <c r="J221" s="90"/>
      <c r="K221" s="90"/>
      <c r="L221" s="90"/>
      <c r="M221" s="90"/>
      <c r="N221" s="90"/>
      <c r="O221" s="90"/>
      <c r="P221" s="90"/>
      <c r="Q221" s="90"/>
      <c r="R221" s="90"/>
      <c r="S221" s="90"/>
      <c r="T221" s="90"/>
      <c r="U221" s="90"/>
      <c r="V221" s="90"/>
      <c r="W221" s="90"/>
      <c r="X221" s="90"/>
    </row>
    <row r="222" spans="1:24" s="104" customFormat="1" ht="14" x14ac:dyDescent="0.3">
      <c r="A222" s="90"/>
      <c r="B222" s="90"/>
      <c r="C222" s="90"/>
      <c r="D222" s="90"/>
      <c r="E222" s="90"/>
      <c r="F222" s="90"/>
      <c r="G222" s="90"/>
      <c r="H222" s="90"/>
      <c r="I222" s="90"/>
      <c r="J222" s="90"/>
      <c r="K222" s="90"/>
      <c r="L222" s="90"/>
      <c r="M222" s="90"/>
      <c r="N222" s="90"/>
      <c r="O222" s="90"/>
      <c r="P222" s="90"/>
      <c r="Q222" s="90"/>
      <c r="R222" s="90"/>
      <c r="S222" s="90"/>
      <c r="T222" s="90"/>
      <c r="U222" s="90"/>
      <c r="V222" s="90"/>
      <c r="W222" s="90"/>
      <c r="X222" s="90"/>
    </row>
    <row r="223" spans="1:24" s="104" customFormat="1" ht="14" x14ac:dyDescent="0.3">
      <c r="A223" s="90"/>
      <c r="B223" s="90"/>
      <c r="C223" s="90"/>
      <c r="D223" s="90"/>
      <c r="E223" s="90"/>
      <c r="F223" s="90"/>
      <c r="G223" s="90"/>
      <c r="H223" s="90"/>
      <c r="I223" s="90"/>
      <c r="J223" s="90"/>
      <c r="K223" s="90"/>
      <c r="L223" s="90"/>
      <c r="M223" s="90"/>
      <c r="N223" s="90"/>
      <c r="O223" s="90"/>
      <c r="P223" s="90"/>
      <c r="Q223" s="90"/>
      <c r="R223" s="90"/>
      <c r="S223" s="90"/>
      <c r="T223" s="90"/>
      <c r="U223" s="90"/>
      <c r="V223" s="90"/>
      <c r="W223" s="90"/>
      <c r="X223" s="90"/>
    </row>
    <row r="224" spans="1:24" s="104" customFormat="1" ht="14" x14ac:dyDescent="0.3">
      <c r="A224" s="90"/>
      <c r="B224" s="90"/>
      <c r="C224" s="90"/>
      <c r="D224" s="90"/>
      <c r="E224" s="90"/>
      <c r="F224" s="90"/>
      <c r="G224" s="90"/>
      <c r="H224" s="90"/>
      <c r="I224" s="90"/>
      <c r="J224" s="90"/>
      <c r="K224" s="90"/>
      <c r="L224" s="90"/>
      <c r="M224" s="90"/>
      <c r="N224" s="90"/>
      <c r="O224" s="90"/>
      <c r="P224" s="90"/>
      <c r="Q224" s="90"/>
      <c r="R224" s="90"/>
      <c r="S224" s="90"/>
      <c r="T224" s="90"/>
      <c r="U224" s="90"/>
      <c r="V224" s="90"/>
      <c r="W224" s="90"/>
      <c r="X224" s="90"/>
    </row>
    <row r="225" spans="1:24" s="104" customFormat="1" ht="14" x14ac:dyDescent="0.3">
      <c r="A225" s="90"/>
      <c r="B225" s="90"/>
      <c r="C225" s="90"/>
      <c r="D225" s="90"/>
      <c r="E225" s="90"/>
      <c r="F225" s="90"/>
      <c r="G225" s="90"/>
      <c r="H225" s="90"/>
      <c r="I225" s="90"/>
      <c r="J225" s="90"/>
      <c r="K225" s="90"/>
      <c r="L225" s="90"/>
      <c r="M225" s="90"/>
      <c r="N225" s="90"/>
      <c r="O225" s="90"/>
      <c r="P225" s="90"/>
      <c r="Q225" s="90"/>
      <c r="R225" s="90"/>
      <c r="S225" s="90"/>
      <c r="T225" s="90"/>
      <c r="U225" s="90"/>
      <c r="V225" s="90"/>
      <c r="W225" s="90"/>
      <c r="X225" s="90"/>
    </row>
    <row r="226" spans="1:24" s="104" customFormat="1" ht="14" x14ac:dyDescent="0.3">
      <c r="A226" s="90"/>
      <c r="B226" s="90"/>
      <c r="C226" s="90"/>
      <c r="D226" s="90"/>
      <c r="E226" s="90"/>
      <c r="F226" s="90"/>
      <c r="G226" s="90"/>
      <c r="H226" s="90"/>
      <c r="I226" s="90"/>
      <c r="J226" s="90"/>
      <c r="K226" s="90"/>
      <c r="L226" s="90"/>
      <c r="M226" s="90"/>
      <c r="N226" s="90"/>
      <c r="O226" s="90"/>
      <c r="P226" s="90"/>
      <c r="Q226" s="90"/>
      <c r="R226" s="90"/>
      <c r="S226" s="90"/>
      <c r="T226" s="90"/>
      <c r="U226" s="90"/>
      <c r="V226" s="90"/>
      <c r="W226" s="90"/>
      <c r="X226" s="90"/>
    </row>
    <row r="227" spans="1:24" s="104" customFormat="1" ht="14" x14ac:dyDescent="0.3">
      <c r="A227" s="90"/>
      <c r="B227" s="90"/>
      <c r="C227" s="90"/>
      <c r="D227" s="90"/>
      <c r="E227" s="90"/>
      <c r="F227" s="90"/>
      <c r="G227" s="90"/>
      <c r="H227" s="90"/>
      <c r="I227" s="90"/>
      <c r="J227" s="90"/>
      <c r="K227" s="90"/>
      <c r="L227" s="90"/>
      <c r="M227" s="90"/>
      <c r="N227" s="90"/>
      <c r="O227" s="90"/>
      <c r="P227" s="90"/>
      <c r="Q227" s="90"/>
      <c r="R227" s="90"/>
      <c r="S227" s="90"/>
      <c r="T227" s="90"/>
      <c r="U227" s="90"/>
      <c r="V227" s="90"/>
      <c r="W227" s="90"/>
      <c r="X227" s="90"/>
    </row>
    <row r="228" spans="1:24" s="104" customFormat="1" ht="14" x14ac:dyDescent="0.3">
      <c r="A228" s="90"/>
      <c r="B228" s="90"/>
      <c r="C228" s="90"/>
      <c r="D228" s="90"/>
      <c r="E228" s="90"/>
      <c r="F228" s="90"/>
      <c r="G228" s="90"/>
      <c r="H228" s="90"/>
      <c r="I228" s="90"/>
      <c r="J228" s="90"/>
      <c r="K228" s="90"/>
      <c r="L228" s="90"/>
      <c r="M228" s="90"/>
      <c r="N228" s="90"/>
      <c r="O228" s="90"/>
      <c r="P228" s="90"/>
      <c r="Q228" s="90"/>
      <c r="R228" s="90"/>
      <c r="S228" s="90"/>
      <c r="T228" s="90"/>
      <c r="U228" s="90"/>
      <c r="V228" s="90"/>
      <c r="W228" s="90"/>
      <c r="X228" s="90"/>
    </row>
    <row r="229" spans="1:24" s="104" customFormat="1" ht="14" x14ac:dyDescent="0.3">
      <c r="A229" s="90"/>
      <c r="B229" s="90"/>
      <c r="C229" s="90"/>
      <c r="D229" s="90"/>
      <c r="E229" s="90"/>
      <c r="F229" s="90"/>
      <c r="G229" s="90"/>
      <c r="H229" s="90"/>
      <c r="I229" s="90"/>
      <c r="J229" s="90"/>
      <c r="K229" s="90"/>
      <c r="L229" s="90"/>
      <c r="M229" s="90"/>
      <c r="N229" s="90"/>
      <c r="O229" s="90"/>
      <c r="P229" s="90"/>
      <c r="Q229" s="90"/>
      <c r="R229" s="90"/>
      <c r="S229" s="90"/>
      <c r="T229" s="90"/>
      <c r="U229" s="90"/>
      <c r="V229" s="90"/>
      <c r="W229" s="90"/>
      <c r="X229" s="90"/>
    </row>
    <row r="230" spans="1:24" s="104" customFormat="1" ht="14" x14ac:dyDescent="0.3">
      <c r="A230" s="90"/>
      <c r="B230" s="90"/>
      <c r="C230" s="90"/>
      <c r="D230" s="90"/>
      <c r="E230" s="90"/>
      <c r="F230" s="90"/>
      <c r="G230" s="90"/>
      <c r="H230" s="90"/>
      <c r="I230" s="90"/>
      <c r="J230" s="90"/>
      <c r="K230" s="90"/>
      <c r="L230" s="90"/>
      <c r="M230" s="90"/>
      <c r="N230" s="90"/>
      <c r="O230" s="90"/>
      <c r="P230" s="90"/>
      <c r="Q230" s="90"/>
      <c r="R230" s="90"/>
      <c r="S230" s="90"/>
      <c r="T230" s="90"/>
      <c r="U230" s="90"/>
      <c r="V230" s="90"/>
      <c r="W230" s="90"/>
      <c r="X230" s="90"/>
    </row>
    <row r="231" spans="1:24" s="104" customFormat="1" ht="14" x14ac:dyDescent="0.3">
      <c r="A231" s="90"/>
      <c r="B231" s="90"/>
      <c r="C231" s="90"/>
      <c r="D231" s="90"/>
      <c r="E231" s="90"/>
      <c r="F231" s="90"/>
      <c r="G231" s="90"/>
      <c r="H231" s="90"/>
      <c r="I231" s="90"/>
      <c r="J231" s="90"/>
      <c r="K231" s="90"/>
      <c r="L231" s="90"/>
      <c r="M231" s="90"/>
      <c r="N231" s="90"/>
      <c r="O231" s="90"/>
      <c r="P231" s="90"/>
      <c r="Q231" s="90"/>
      <c r="R231" s="90"/>
      <c r="S231" s="90"/>
      <c r="T231" s="90"/>
      <c r="U231" s="90"/>
      <c r="V231" s="90"/>
      <c r="W231" s="90"/>
      <c r="X231" s="90"/>
    </row>
    <row r="232" spans="1:24" s="104" customFormat="1" ht="14" x14ac:dyDescent="0.3">
      <c r="A232" s="90"/>
      <c r="B232" s="90"/>
      <c r="C232" s="90"/>
      <c r="D232" s="90"/>
      <c r="E232" s="90"/>
      <c r="F232" s="90"/>
      <c r="G232" s="90"/>
      <c r="H232" s="90"/>
      <c r="I232" s="90"/>
      <c r="J232" s="90"/>
      <c r="K232" s="90"/>
      <c r="L232" s="90"/>
      <c r="M232" s="90"/>
      <c r="N232" s="90"/>
      <c r="O232" s="90"/>
      <c r="P232" s="90"/>
      <c r="Q232" s="90"/>
      <c r="R232" s="90"/>
      <c r="S232" s="90"/>
      <c r="T232" s="90"/>
      <c r="U232" s="90"/>
      <c r="V232" s="90"/>
      <c r="W232" s="90"/>
      <c r="X232" s="90"/>
    </row>
    <row r="233" spans="1:24" s="104" customFormat="1" ht="14" x14ac:dyDescent="0.3">
      <c r="A233" s="90"/>
      <c r="B233" s="90"/>
      <c r="C233" s="90"/>
      <c r="D233" s="90"/>
      <c r="E233" s="90"/>
      <c r="F233" s="90"/>
      <c r="G233" s="90"/>
      <c r="H233" s="90"/>
      <c r="I233" s="90"/>
      <c r="J233" s="90"/>
      <c r="K233" s="90"/>
      <c r="L233" s="90"/>
      <c r="M233" s="90"/>
      <c r="N233" s="90"/>
      <c r="O233" s="90"/>
      <c r="P233" s="90"/>
      <c r="Q233" s="90"/>
      <c r="R233" s="90"/>
      <c r="S233" s="90"/>
      <c r="T233" s="90"/>
      <c r="U233" s="90"/>
      <c r="V233" s="90"/>
      <c r="W233" s="90"/>
      <c r="X233" s="90"/>
    </row>
    <row r="234" spans="1:24" s="104" customFormat="1" ht="14" x14ac:dyDescent="0.3">
      <c r="A234" s="90"/>
      <c r="B234" s="90"/>
      <c r="C234" s="90"/>
      <c r="D234" s="90"/>
      <c r="E234" s="90"/>
      <c r="F234" s="90"/>
      <c r="G234" s="90"/>
      <c r="H234" s="90"/>
      <c r="I234" s="90"/>
      <c r="J234" s="90"/>
      <c r="K234" s="90"/>
      <c r="L234" s="90"/>
      <c r="M234" s="90"/>
      <c r="N234" s="90"/>
      <c r="O234" s="90"/>
      <c r="P234" s="90"/>
      <c r="Q234" s="90"/>
      <c r="R234" s="90"/>
      <c r="S234" s="90"/>
      <c r="T234" s="90"/>
      <c r="U234" s="90"/>
      <c r="V234" s="90"/>
      <c r="W234" s="90"/>
      <c r="X234" s="90"/>
    </row>
    <row r="235" spans="1:24" s="104" customFormat="1" ht="14" x14ac:dyDescent="0.3">
      <c r="A235" s="90"/>
      <c r="B235" s="90"/>
      <c r="C235" s="90"/>
      <c r="D235" s="90"/>
      <c r="E235" s="90"/>
      <c r="F235" s="90"/>
      <c r="G235" s="90"/>
      <c r="H235" s="90"/>
      <c r="I235" s="90"/>
      <c r="J235" s="90"/>
      <c r="K235" s="90"/>
      <c r="L235" s="90"/>
      <c r="M235" s="90"/>
      <c r="N235" s="90"/>
      <c r="O235" s="90"/>
      <c r="P235" s="90"/>
      <c r="Q235" s="90"/>
      <c r="R235" s="90"/>
      <c r="S235" s="90"/>
      <c r="T235" s="90"/>
      <c r="U235" s="90"/>
      <c r="V235" s="90"/>
      <c r="W235" s="90"/>
      <c r="X235" s="90"/>
    </row>
    <row r="236" spans="1:24" s="104" customFormat="1" ht="14" x14ac:dyDescent="0.3">
      <c r="A236" s="90"/>
      <c r="B236" s="90"/>
      <c r="C236" s="90"/>
      <c r="D236" s="90"/>
      <c r="E236" s="90"/>
      <c r="F236" s="90"/>
      <c r="G236" s="90"/>
      <c r="H236" s="90"/>
      <c r="I236" s="90"/>
      <c r="J236" s="90"/>
      <c r="K236" s="90"/>
      <c r="L236" s="90"/>
      <c r="M236" s="90"/>
      <c r="N236" s="90"/>
      <c r="O236" s="90"/>
      <c r="P236" s="90"/>
      <c r="Q236" s="90"/>
      <c r="R236" s="90"/>
      <c r="S236" s="90"/>
      <c r="T236" s="90"/>
      <c r="U236" s="90"/>
      <c r="V236" s="90"/>
      <c r="W236" s="90"/>
      <c r="X236" s="90"/>
    </row>
    <row r="237" spans="1:24" s="104" customFormat="1" ht="14" x14ac:dyDescent="0.3">
      <c r="A237" s="90"/>
      <c r="B237" s="90"/>
      <c r="C237" s="90"/>
      <c r="D237" s="90"/>
      <c r="E237" s="90"/>
      <c r="F237" s="90"/>
      <c r="G237" s="90"/>
      <c r="H237" s="90"/>
      <c r="I237" s="90"/>
      <c r="J237" s="90"/>
      <c r="K237" s="90"/>
      <c r="L237" s="90"/>
      <c r="M237" s="90"/>
      <c r="N237" s="90"/>
      <c r="O237" s="90"/>
      <c r="P237" s="90"/>
      <c r="Q237" s="90"/>
      <c r="R237" s="90"/>
      <c r="S237" s="90"/>
      <c r="T237" s="90"/>
      <c r="U237" s="90"/>
      <c r="V237" s="90"/>
      <c r="W237" s="90"/>
      <c r="X237" s="90"/>
    </row>
    <row r="238" spans="1:24" s="104" customFormat="1" ht="14" x14ac:dyDescent="0.3">
      <c r="A238" s="90"/>
      <c r="B238" s="90"/>
      <c r="C238" s="90"/>
      <c r="D238" s="90"/>
      <c r="E238" s="90"/>
      <c r="F238" s="90"/>
      <c r="G238" s="90"/>
      <c r="H238" s="90"/>
      <c r="I238" s="90"/>
      <c r="J238" s="90"/>
      <c r="K238" s="90"/>
      <c r="L238" s="90"/>
      <c r="M238" s="90"/>
      <c r="N238" s="90"/>
      <c r="O238" s="90"/>
      <c r="P238" s="90"/>
      <c r="Q238" s="90"/>
      <c r="R238" s="90"/>
      <c r="S238" s="90"/>
      <c r="T238" s="90"/>
      <c r="U238" s="90"/>
      <c r="V238" s="90"/>
      <c r="W238" s="90"/>
      <c r="X238" s="90"/>
    </row>
    <row r="239" spans="1:24" s="104" customFormat="1" ht="14" x14ac:dyDescent="0.3">
      <c r="A239" s="90"/>
      <c r="B239" s="90"/>
      <c r="C239" s="90"/>
      <c r="D239" s="90"/>
      <c r="E239" s="90"/>
      <c r="F239" s="90"/>
      <c r="G239" s="90"/>
      <c r="H239" s="90"/>
      <c r="I239" s="90"/>
      <c r="J239" s="90"/>
      <c r="K239" s="90"/>
      <c r="L239" s="90"/>
      <c r="M239" s="90"/>
      <c r="N239" s="90"/>
      <c r="O239" s="90"/>
      <c r="P239" s="90"/>
      <c r="Q239" s="90"/>
      <c r="R239" s="90"/>
      <c r="S239" s="90"/>
      <c r="T239" s="90"/>
      <c r="U239" s="90"/>
      <c r="V239" s="90"/>
      <c r="W239" s="90"/>
      <c r="X239" s="90"/>
    </row>
    <row r="240" spans="1:24" s="104" customFormat="1" ht="14" x14ac:dyDescent="0.3">
      <c r="A240" s="90"/>
      <c r="B240" s="90"/>
      <c r="C240" s="90"/>
      <c r="D240" s="90"/>
      <c r="E240" s="90"/>
      <c r="F240" s="90"/>
      <c r="G240" s="90"/>
      <c r="H240" s="90"/>
      <c r="I240" s="90"/>
      <c r="J240" s="90"/>
      <c r="K240" s="90"/>
      <c r="L240" s="90"/>
      <c r="M240" s="90"/>
      <c r="N240" s="90"/>
      <c r="O240" s="90"/>
      <c r="P240" s="90"/>
      <c r="Q240" s="90"/>
      <c r="R240" s="90"/>
      <c r="S240" s="90"/>
      <c r="T240" s="90"/>
      <c r="U240" s="90"/>
      <c r="V240" s="90"/>
      <c r="W240" s="90"/>
      <c r="X240" s="90"/>
    </row>
    <row r="241" spans="1:24" s="104" customFormat="1" ht="14" x14ac:dyDescent="0.3">
      <c r="A241" s="90"/>
      <c r="B241" s="90"/>
      <c r="C241" s="90"/>
      <c r="D241" s="90"/>
      <c r="E241" s="90"/>
      <c r="F241" s="90"/>
      <c r="G241" s="90"/>
      <c r="H241" s="90"/>
      <c r="I241" s="90"/>
      <c r="J241" s="90"/>
      <c r="K241" s="90"/>
      <c r="L241" s="90"/>
      <c r="M241" s="90"/>
      <c r="N241" s="90"/>
      <c r="O241" s="90"/>
      <c r="P241" s="90"/>
      <c r="Q241" s="90"/>
      <c r="R241" s="90"/>
      <c r="S241" s="90"/>
      <c r="T241" s="90"/>
      <c r="U241" s="90"/>
      <c r="V241" s="90"/>
      <c r="W241" s="90"/>
      <c r="X241" s="90"/>
    </row>
    <row r="242" spans="1:24" s="104" customFormat="1" ht="14" x14ac:dyDescent="0.3">
      <c r="A242" s="90"/>
      <c r="B242" s="90"/>
      <c r="C242" s="90"/>
      <c r="D242" s="90"/>
      <c r="E242" s="90"/>
      <c r="F242" s="90"/>
      <c r="G242" s="90"/>
      <c r="H242" s="90"/>
      <c r="I242" s="90"/>
      <c r="J242" s="90"/>
      <c r="K242" s="90"/>
      <c r="L242" s="90"/>
      <c r="M242" s="90"/>
      <c r="N242" s="90"/>
      <c r="O242" s="90"/>
      <c r="P242" s="90"/>
      <c r="Q242" s="90"/>
      <c r="R242" s="90"/>
      <c r="S242" s="90"/>
      <c r="T242" s="90"/>
      <c r="U242" s="90"/>
      <c r="V242" s="90"/>
      <c r="W242" s="90"/>
      <c r="X242" s="90"/>
    </row>
    <row r="243" spans="1:24" s="104" customFormat="1" ht="14" x14ac:dyDescent="0.3">
      <c r="A243" s="90"/>
      <c r="B243" s="90"/>
      <c r="C243" s="90"/>
      <c r="D243" s="90"/>
      <c r="E243" s="90"/>
      <c r="F243" s="90"/>
      <c r="G243" s="90"/>
      <c r="H243" s="90"/>
      <c r="I243" s="90"/>
      <c r="J243" s="90"/>
      <c r="K243" s="90"/>
      <c r="L243" s="90"/>
      <c r="M243" s="90"/>
      <c r="N243" s="90"/>
      <c r="O243" s="90"/>
      <c r="P243" s="90"/>
      <c r="Q243" s="90"/>
      <c r="R243" s="90"/>
      <c r="S243" s="90"/>
      <c r="T243" s="90"/>
      <c r="U243" s="90"/>
      <c r="V243" s="90"/>
      <c r="W243" s="90"/>
      <c r="X243" s="90"/>
    </row>
    <row r="244" spans="1:24" s="104" customFormat="1" ht="14" x14ac:dyDescent="0.3">
      <c r="A244" s="90"/>
      <c r="B244" s="90"/>
      <c r="C244" s="90"/>
      <c r="D244" s="90"/>
      <c r="E244" s="90"/>
      <c r="F244" s="90"/>
      <c r="G244" s="90"/>
      <c r="H244" s="90"/>
      <c r="I244" s="90"/>
      <c r="J244" s="90"/>
      <c r="K244" s="90"/>
      <c r="L244" s="90"/>
      <c r="M244" s="90"/>
      <c r="N244" s="90"/>
      <c r="O244" s="90"/>
      <c r="P244" s="90"/>
      <c r="Q244" s="90"/>
      <c r="R244" s="90"/>
      <c r="S244" s="90"/>
      <c r="T244" s="90"/>
      <c r="U244" s="90"/>
      <c r="V244" s="90"/>
      <c r="W244" s="90"/>
      <c r="X244" s="90"/>
    </row>
    <row r="245" spans="1:24" s="104" customFormat="1" ht="14" x14ac:dyDescent="0.3">
      <c r="A245" s="90"/>
      <c r="B245" s="90"/>
      <c r="C245" s="90"/>
      <c r="D245" s="90"/>
      <c r="E245" s="90"/>
      <c r="F245" s="90"/>
      <c r="G245" s="90"/>
      <c r="H245" s="90"/>
      <c r="I245" s="90"/>
      <c r="J245" s="90"/>
      <c r="K245" s="90"/>
      <c r="L245" s="90"/>
      <c r="M245" s="90"/>
      <c r="N245" s="90"/>
      <c r="O245" s="90"/>
      <c r="P245" s="90"/>
      <c r="Q245" s="90"/>
      <c r="R245" s="90"/>
      <c r="S245" s="90"/>
      <c r="T245" s="90"/>
      <c r="U245" s="90"/>
      <c r="V245" s="90"/>
      <c r="W245" s="90"/>
      <c r="X245" s="90"/>
    </row>
    <row r="246" spans="1:24" s="104" customFormat="1" ht="14" x14ac:dyDescent="0.3">
      <c r="A246" s="90"/>
      <c r="B246" s="90"/>
      <c r="C246" s="90"/>
      <c r="D246" s="90"/>
      <c r="E246" s="90"/>
      <c r="F246" s="90"/>
      <c r="G246" s="90"/>
      <c r="H246" s="90"/>
      <c r="I246" s="90"/>
      <c r="J246" s="90"/>
      <c r="K246" s="90"/>
      <c r="L246" s="90"/>
      <c r="M246" s="90"/>
      <c r="N246" s="90"/>
      <c r="O246" s="90"/>
      <c r="P246" s="90"/>
      <c r="Q246" s="90"/>
      <c r="R246" s="90"/>
      <c r="S246" s="90"/>
      <c r="T246" s="90"/>
      <c r="U246" s="90"/>
      <c r="V246" s="90"/>
      <c r="W246" s="90"/>
      <c r="X246" s="90"/>
    </row>
    <row r="247" spans="1:24" s="104" customFormat="1" ht="14" x14ac:dyDescent="0.3">
      <c r="A247" s="90"/>
      <c r="B247" s="90"/>
      <c r="C247" s="90"/>
      <c r="D247" s="90"/>
      <c r="E247" s="90"/>
      <c r="F247" s="90"/>
      <c r="G247" s="90"/>
      <c r="H247" s="90"/>
      <c r="I247" s="90"/>
      <c r="J247" s="90"/>
      <c r="K247" s="90"/>
      <c r="L247" s="90"/>
      <c r="M247" s="90"/>
      <c r="N247" s="90"/>
      <c r="O247" s="90"/>
      <c r="P247" s="90"/>
      <c r="Q247" s="90"/>
      <c r="R247" s="90"/>
      <c r="S247" s="90"/>
      <c r="T247" s="90"/>
      <c r="U247" s="90"/>
      <c r="V247" s="90"/>
      <c r="W247" s="90"/>
      <c r="X247" s="90"/>
    </row>
    <row r="248" spans="1:24" s="104" customFormat="1" ht="14" x14ac:dyDescent="0.3">
      <c r="A248" s="90"/>
      <c r="B248" s="90"/>
      <c r="C248" s="90"/>
      <c r="D248" s="90"/>
      <c r="E248" s="90"/>
      <c r="F248" s="90"/>
      <c r="G248" s="90"/>
      <c r="H248" s="90"/>
      <c r="I248" s="90"/>
      <c r="J248" s="90"/>
      <c r="K248" s="90"/>
      <c r="L248" s="90"/>
      <c r="M248" s="90"/>
      <c r="N248" s="90"/>
      <c r="O248" s="90"/>
      <c r="P248" s="90"/>
      <c r="Q248" s="90"/>
      <c r="R248" s="90"/>
      <c r="S248" s="90"/>
      <c r="T248" s="90"/>
      <c r="U248" s="90"/>
      <c r="V248" s="90"/>
      <c r="W248" s="90"/>
      <c r="X248" s="90"/>
    </row>
    <row r="249" spans="1:24" s="104" customFormat="1" ht="14" x14ac:dyDescent="0.3">
      <c r="A249" s="90"/>
      <c r="B249" s="90"/>
      <c r="C249" s="90"/>
      <c r="D249" s="90"/>
      <c r="E249" s="90"/>
      <c r="F249" s="90"/>
      <c r="G249" s="90"/>
      <c r="H249" s="90"/>
      <c r="I249" s="90"/>
      <c r="J249" s="90"/>
      <c r="K249" s="90"/>
      <c r="L249" s="90"/>
      <c r="M249" s="90"/>
      <c r="N249" s="90"/>
      <c r="O249" s="90"/>
      <c r="P249" s="90"/>
      <c r="Q249" s="90"/>
      <c r="R249" s="90"/>
      <c r="S249" s="90"/>
      <c r="T249" s="90"/>
      <c r="U249" s="90"/>
      <c r="V249" s="90"/>
      <c r="W249" s="90"/>
      <c r="X249" s="90"/>
    </row>
    <row r="250" spans="1:24" s="104" customFormat="1" ht="14" x14ac:dyDescent="0.3">
      <c r="A250" s="90"/>
      <c r="B250" s="90"/>
      <c r="C250" s="90"/>
      <c r="D250" s="90"/>
      <c r="E250" s="90"/>
      <c r="F250" s="90"/>
      <c r="G250" s="90"/>
      <c r="H250" s="90"/>
      <c r="I250" s="90"/>
      <c r="J250" s="90"/>
      <c r="K250" s="90"/>
      <c r="L250" s="90"/>
      <c r="M250" s="90"/>
      <c r="N250" s="90"/>
      <c r="O250" s="90"/>
      <c r="P250" s="90"/>
      <c r="Q250" s="90"/>
      <c r="R250" s="90"/>
      <c r="S250" s="90"/>
      <c r="T250" s="90"/>
      <c r="U250" s="90"/>
      <c r="V250" s="90"/>
      <c r="W250" s="90"/>
      <c r="X250" s="90"/>
    </row>
    <row r="251" spans="1:24" s="104" customFormat="1" ht="14" x14ac:dyDescent="0.3">
      <c r="A251" s="90"/>
      <c r="B251" s="90"/>
      <c r="C251" s="90"/>
      <c r="D251" s="90"/>
      <c r="E251" s="90"/>
      <c r="F251" s="90"/>
      <c r="G251" s="90"/>
      <c r="H251" s="90"/>
      <c r="I251" s="90"/>
      <c r="J251" s="90"/>
      <c r="K251" s="90"/>
      <c r="L251" s="90"/>
      <c r="M251" s="90"/>
      <c r="N251" s="90"/>
      <c r="O251" s="90"/>
      <c r="P251" s="90"/>
      <c r="Q251" s="90"/>
      <c r="R251" s="90"/>
      <c r="S251" s="90"/>
      <c r="T251" s="90"/>
      <c r="U251" s="90"/>
      <c r="V251" s="90"/>
      <c r="W251" s="90"/>
      <c r="X251" s="90"/>
    </row>
    <row r="252" spans="1:24" s="104" customFormat="1" ht="14" x14ac:dyDescent="0.3">
      <c r="A252" s="90"/>
      <c r="B252" s="90"/>
      <c r="C252" s="90"/>
      <c r="D252" s="90"/>
      <c r="E252" s="90"/>
      <c r="F252" s="90"/>
      <c r="G252" s="90"/>
      <c r="H252" s="90"/>
      <c r="I252" s="90"/>
      <c r="J252" s="90"/>
      <c r="K252" s="90"/>
      <c r="L252" s="90"/>
      <c r="M252" s="90"/>
      <c r="N252" s="90"/>
      <c r="O252" s="90"/>
      <c r="P252" s="90"/>
      <c r="Q252" s="90"/>
      <c r="R252" s="90"/>
      <c r="S252" s="90"/>
      <c r="T252" s="90"/>
      <c r="U252" s="90"/>
      <c r="V252" s="90"/>
      <c r="W252" s="90"/>
      <c r="X252" s="90"/>
    </row>
    <row r="253" spans="1:24" s="104" customFormat="1" ht="14" x14ac:dyDescent="0.3">
      <c r="A253" s="90"/>
      <c r="B253" s="90"/>
      <c r="C253" s="90"/>
      <c r="D253" s="90"/>
      <c r="E253" s="90"/>
      <c r="F253" s="90"/>
      <c r="G253" s="90"/>
      <c r="H253" s="90"/>
      <c r="I253" s="90"/>
      <c r="J253" s="90"/>
      <c r="K253" s="90"/>
      <c r="L253" s="90"/>
      <c r="M253" s="90"/>
      <c r="N253" s="90"/>
      <c r="O253" s="90"/>
      <c r="P253" s="90"/>
      <c r="Q253" s="90"/>
      <c r="R253" s="90"/>
      <c r="S253" s="90"/>
      <c r="T253" s="90"/>
      <c r="U253" s="90"/>
      <c r="V253" s="90"/>
      <c r="W253" s="90"/>
      <c r="X253" s="90"/>
    </row>
    <row r="254" spans="1:24" s="104" customFormat="1" ht="14" x14ac:dyDescent="0.3">
      <c r="A254" s="90"/>
      <c r="B254" s="90"/>
      <c r="C254" s="90"/>
      <c r="D254" s="90"/>
      <c r="E254" s="90"/>
      <c r="F254" s="90"/>
      <c r="G254" s="90"/>
      <c r="H254" s="90"/>
      <c r="I254" s="90"/>
      <c r="J254" s="90"/>
      <c r="K254" s="90"/>
      <c r="L254" s="90"/>
      <c r="M254" s="90"/>
      <c r="N254" s="90"/>
      <c r="O254" s="90"/>
      <c r="P254" s="90"/>
      <c r="Q254" s="90"/>
      <c r="R254" s="90"/>
      <c r="S254" s="90"/>
      <c r="T254" s="90"/>
      <c r="U254" s="90"/>
      <c r="V254" s="90"/>
      <c r="W254" s="90"/>
      <c r="X254" s="90"/>
    </row>
    <row r="255" spans="1:24" s="104" customFormat="1" ht="14" x14ac:dyDescent="0.3">
      <c r="A255" s="90"/>
      <c r="B255" s="90"/>
      <c r="C255" s="90"/>
      <c r="D255" s="90"/>
      <c r="E255" s="90"/>
      <c r="F255" s="90"/>
      <c r="G255" s="90"/>
      <c r="H255" s="90"/>
      <c r="I255" s="90"/>
      <c r="J255" s="90"/>
      <c r="K255" s="90"/>
      <c r="L255" s="90"/>
      <c r="M255" s="90"/>
      <c r="N255" s="90"/>
      <c r="O255" s="90"/>
      <c r="P255" s="90"/>
      <c r="Q255" s="90"/>
      <c r="R255" s="90"/>
      <c r="S255" s="90"/>
      <c r="T255" s="90"/>
      <c r="U255" s="90"/>
      <c r="V255" s="90"/>
      <c r="W255" s="90"/>
      <c r="X255" s="90"/>
    </row>
    <row r="256" spans="1:24" s="104" customFormat="1" ht="14" x14ac:dyDescent="0.3">
      <c r="A256" s="90"/>
      <c r="B256" s="90"/>
      <c r="C256" s="90"/>
      <c r="D256" s="90"/>
      <c r="E256" s="90"/>
      <c r="F256" s="90"/>
      <c r="G256" s="90"/>
      <c r="H256" s="90"/>
      <c r="I256" s="90"/>
      <c r="J256" s="90"/>
      <c r="K256" s="90"/>
      <c r="L256" s="90"/>
      <c r="M256" s="90"/>
      <c r="N256" s="90"/>
      <c r="O256" s="90"/>
      <c r="P256" s="90"/>
      <c r="Q256" s="90"/>
      <c r="R256" s="90"/>
      <c r="S256" s="90"/>
      <c r="T256" s="90"/>
      <c r="U256" s="90"/>
      <c r="V256" s="90"/>
      <c r="W256" s="90"/>
      <c r="X256" s="90"/>
    </row>
    <row r="257" spans="1:24" s="104" customFormat="1" ht="14" x14ac:dyDescent="0.3">
      <c r="A257" s="90"/>
      <c r="B257" s="90"/>
      <c r="C257" s="90"/>
      <c r="D257" s="90"/>
      <c r="E257" s="90"/>
      <c r="F257" s="90"/>
      <c r="G257" s="90"/>
      <c r="H257" s="90"/>
      <c r="I257" s="90"/>
      <c r="J257" s="90"/>
      <c r="K257" s="90"/>
      <c r="L257" s="90"/>
      <c r="M257" s="90"/>
      <c r="N257" s="90"/>
      <c r="O257" s="90"/>
      <c r="P257" s="90"/>
      <c r="Q257" s="90"/>
      <c r="R257" s="90"/>
      <c r="S257" s="90"/>
      <c r="T257" s="90"/>
      <c r="U257" s="90"/>
      <c r="V257" s="90"/>
      <c r="W257" s="90"/>
      <c r="X257" s="90"/>
    </row>
    <row r="258" spans="1:24" s="104" customFormat="1" ht="14" x14ac:dyDescent="0.3">
      <c r="A258" s="90"/>
      <c r="B258" s="90"/>
      <c r="C258" s="90"/>
      <c r="D258" s="90"/>
      <c r="E258" s="90"/>
      <c r="F258" s="90"/>
      <c r="G258" s="90"/>
      <c r="H258" s="90"/>
      <c r="I258" s="90"/>
      <c r="J258" s="90"/>
      <c r="K258" s="90"/>
      <c r="L258" s="90"/>
      <c r="M258" s="90"/>
      <c r="N258" s="90"/>
      <c r="O258" s="90"/>
      <c r="P258" s="90"/>
      <c r="Q258" s="90"/>
      <c r="R258" s="90"/>
      <c r="S258" s="90"/>
      <c r="T258" s="90"/>
      <c r="U258" s="90"/>
      <c r="V258" s="90"/>
      <c r="W258" s="90"/>
      <c r="X258" s="90"/>
    </row>
    <row r="259" spans="1:24" s="104" customFormat="1" ht="14" x14ac:dyDescent="0.3">
      <c r="A259" s="90"/>
      <c r="B259" s="90"/>
      <c r="C259" s="90"/>
      <c r="D259" s="90"/>
      <c r="E259" s="90"/>
      <c r="F259" s="90"/>
      <c r="G259" s="90"/>
      <c r="H259" s="90"/>
      <c r="I259" s="90"/>
      <c r="J259" s="90"/>
      <c r="K259" s="90"/>
      <c r="L259" s="90"/>
      <c r="M259" s="90"/>
      <c r="N259" s="90"/>
      <c r="O259" s="90"/>
      <c r="P259" s="90"/>
      <c r="Q259" s="90"/>
      <c r="R259" s="90"/>
      <c r="S259" s="90"/>
      <c r="T259" s="90"/>
      <c r="U259" s="90"/>
      <c r="V259" s="90"/>
      <c r="W259" s="90"/>
      <c r="X259" s="90"/>
    </row>
    <row r="260" spans="1:24" s="104" customFormat="1" ht="14" x14ac:dyDescent="0.3">
      <c r="A260" s="90"/>
      <c r="B260" s="90"/>
      <c r="C260" s="90"/>
      <c r="D260" s="90"/>
      <c r="E260" s="90"/>
      <c r="F260" s="90"/>
      <c r="G260" s="90"/>
      <c r="H260" s="90"/>
      <c r="I260" s="90"/>
      <c r="J260" s="90"/>
      <c r="K260" s="90"/>
      <c r="L260" s="90"/>
      <c r="M260" s="90"/>
      <c r="N260" s="90"/>
      <c r="O260" s="90"/>
      <c r="P260" s="90"/>
      <c r="Q260" s="90"/>
      <c r="R260" s="90"/>
      <c r="S260" s="90"/>
      <c r="T260" s="90"/>
      <c r="U260" s="90"/>
      <c r="V260" s="90"/>
      <c r="W260" s="90"/>
      <c r="X260" s="90"/>
    </row>
    <row r="261" spans="1:24" s="104" customFormat="1" ht="14" x14ac:dyDescent="0.3">
      <c r="A261" s="90"/>
      <c r="B261" s="90"/>
      <c r="C261" s="90"/>
      <c r="D261" s="90"/>
      <c r="E261" s="90"/>
      <c r="F261" s="90"/>
      <c r="G261" s="90"/>
      <c r="H261" s="90"/>
      <c r="I261" s="90"/>
      <c r="J261" s="90"/>
      <c r="K261" s="90"/>
      <c r="L261" s="90"/>
      <c r="M261" s="90"/>
      <c r="N261" s="90"/>
      <c r="O261" s="90"/>
      <c r="P261" s="90"/>
      <c r="Q261" s="90"/>
      <c r="R261" s="90"/>
      <c r="S261" s="90"/>
      <c r="T261" s="90"/>
      <c r="U261" s="90"/>
      <c r="V261" s="90"/>
      <c r="W261" s="90"/>
      <c r="X261" s="90"/>
    </row>
    <row r="262" spans="1:24" s="104" customFormat="1" ht="14" x14ac:dyDescent="0.3">
      <c r="A262" s="90"/>
      <c r="B262" s="90"/>
      <c r="C262" s="90"/>
      <c r="D262" s="90"/>
      <c r="E262" s="90"/>
      <c r="F262" s="90"/>
      <c r="G262" s="90"/>
      <c r="H262" s="90"/>
      <c r="I262" s="90"/>
      <c r="J262" s="90"/>
      <c r="K262" s="90"/>
      <c r="L262" s="90"/>
      <c r="M262" s="90"/>
      <c r="N262" s="90"/>
      <c r="O262" s="90"/>
      <c r="P262" s="90"/>
      <c r="Q262" s="90"/>
      <c r="R262" s="90"/>
      <c r="S262" s="90"/>
      <c r="T262" s="90"/>
      <c r="U262" s="90"/>
      <c r="V262" s="90"/>
      <c r="W262" s="90"/>
      <c r="X262" s="90"/>
    </row>
    <row r="263" spans="1:24" s="104" customFormat="1" ht="14" x14ac:dyDescent="0.3">
      <c r="A263" s="90"/>
      <c r="B263" s="90"/>
      <c r="C263" s="90"/>
      <c r="D263" s="90"/>
      <c r="E263" s="90"/>
      <c r="F263" s="90"/>
      <c r="G263" s="90"/>
      <c r="H263" s="90"/>
      <c r="I263" s="90"/>
      <c r="J263" s="90"/>
      <c r="K263" s="90"/>
      <c r="L263" s="90"/>
      <c r="M263" s="90"/>
      <c r="N263" s="90"/>
      <c r="O263" s="90"/>
      <c r="P263" s="90"/>
      <c r="Q263" s="90"/>
      <c r="R263" s="90"/>
      <c r="S263" s="90"/>
      <c r="T263" s="90"/>
      <c r="U263" s="90"/>
      <c r="V263" s="90"/>
      <c r="W263" s="90"/>
      <c r="X263" s="90"/>
    </row>
    <row r="264" spans="1:24" s="104" customFormat="1" ht="14" x14ac:dyDescent="0.3">
      <c r="A264" s="90"/>
      <c r="B264" s="90"/>
      <c r="C264" s="90"/>
      <c r="D264" s="90"/>
      <c r="E264" s="90"/>
      <c r="F264" s="90"/>
      <c r="G264" s="90"/>
      <c r="H264" s="90"/>
      <c r="I264" s="90"/>
      <c r="J264" s="90"/>
      <c r="K264" s="90"/>
      <c r="L264" s="90"/>
      <c r="M264" s="90"/>
      <c r="N264" s="90"/>
      <c r="O264" s="90"/>
      <c r="P264" s="90"/>
      <c r="Q264" s="90"/>
      <c r="R264" s="90"/>
      <c r="S264" s="90"/>
      <c r="T264" s="90"/>
      <c r="U264" s="90"/>
      <c r="V264" s="90"/>
      <c r="W264" s="90"/>
      <c r="X264" s="90"/>
    </row>
    <row r="265" spans="1:24" s="104" customFormat="1" ht="14" x14ac:dyDescent="0.3">
      <c r="A265" s="90"/>
      <c r="B265" s="90"/>
      <c r="C265" s="90"/>
      <c r="D265" s="90"/>
      <c r="E265" s="90"/>
      <c r="F265" s="90"/>
      <c r="G265" s="90"/>
      <c r="H265" s="90"/>
      <c r="I265" s="90"/>
      <c r="J265" s="90"/>
      <c r="K265" s="90"/>
      <c r="L265" s="90"/>
      <c r="M265" s="90"/>
      <c r="N265" s="90"/>
      <c r="O265" s="90"/>
      <c r="P265" s="90"/>
      <c r="Q265" s="90"/>
      <c r="R265" s="90"/>
      <c r="S265" s="90"/>
      <c r="T265" s="90"/>
      <c r="U265" s="90"/>
      <c r="V265" s="90"/>
      <c r="W265" s="90"/>
      <c r="X265" s="90"/>
    </row>
    <row r="266" spans="1:24" s="104" customFormat="1" ht="14" x14ac:dyDescent="0.3">
      <c r="A266" s="90"/>
      <c r="B266" s="90"/>
      <c r="C266" s="90"/>
      <c r="D266" s="90"/>
      <c r="E266" s="90"/>
      <c r="F266" s="90"/>
      <c r="G266" s="90"/>
      <c r="H266" s="90"/>
      <c r="I266" s="90"/>
      <c r="J266" s="90"/>
      <c r="K266" s="90"/>
      <c r="L266" s="90"/>
      <c r="M266" s="90"/>
      <c r="N266" s="90"/>
      <c r="O266" s="90"/>
      <c r="P266" s="90"/>
      <c r="Q266" s="90"/>
      <c r="R266" s="90"/>
      <c r="S266" s="90"/>
      <c r="T266" s="90"/>
      <c r="U266" s="90"/>
      <c r="V266" s="90"/>
      <c r="W266" s="90"/>
      <c r="X266" s="90"/>
    </row>
    <row r="267" spans="1:24" s="104" customFormat="1" ht="14" x14ac:dyDescent="0.3">
      <c r="A267" s="90"/>
      <c r="B267" s="90"/>
      <c r="C267" s="90"/>
      <c r="D267" s="90"/>
      <c r="E267" s="90"/>
      <c r="F267" s="90"/>
      <c r="G267" s="90"/>
      <c r="H267" s="90"/>
      <c r="I267" s="90"/>
      <c r="J267" s="90"/>
      <c r="K267" s="90"/>
      <c r="L267" s="90"/>
      <c r="M267" s="90"/>
      <c r="N267" s="90"/>
      <c r="O267" s="90"/>
      <c r="P267" s="90"/>
      <c r="Q267" s="90"/>
      <c r="R267" s="90"/>
      <c r="S267" s="90"/>
      <c r="T267" s="90"/>
      <c r="U267" s="90"/>
      <c r="V267" s="90"/>
      <c r="W267" s="90"/>
      <c r="X267" s="90"/>
    </row>
  </sheetData>
  <mergeCells count="16">
    <mergeCell ref="Y1:Z1"/>
    <mergeCell ref="W1:X1"/>
    <mergeCell ref="AE1:AF1"/>
    <mergeCell ref="AC1:AD1"/>
    <mergeCell ref="A1:B1"/>
    <mergeCell ref="C1:D1"/>
    <mergeCell ref="E1:F1"/>
    <mergeCell ref="Q1:R1"/>
    <mergeCell ref="G1:H1"/>
    <mergeCell ref="I1:J1"/>
    <mergeCell ref="K1:L1"/>
    <mergeCell ref="M1:N1"/>
    <mergeCell ref="O1:P1"/>
    <mergeCell ref="S1:T1"/>
    <mergeCell ref="U1:V1"/>
    <mergeCell ref="AA1:AB1"/>
  </mergeCells>
  <dataValidations count="1">
    <dataValidation allowBlank="1" showInputMessage="1" showErrorMessage="1" sqref="V4" xr:uid="{454ECAE6-1C68-4DF6-BD61-3831659896DC}"/>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48C8C1-B9DE-4314-AB9F-FAB4C449D709}">
  <dimension ref="A1:B2"/>
  <sheetViews>
    <sheetView workbookViewId="0">
      <selection activeCell="G35" sqref="G35"/>
    </sheetView>
  </sheetViews>
  <sheetFormatPr defaultColWidth="8.81640625" defaultRowHeight="14.5" x14ac:dyDescent="0.35"/>
  <cols>
    <col min="2" max="2" width="61.81640625" bestFit="1" customWidth="1"/>
  </cols>
  <sheetData>
    <row r="1" spans="1:2" x14ac:dyDescent="0.35">
      <c r="A1">
        <v>1</v>
      </c>
      <c r="B1" t="s">
        <v>2129</v>
      </c>
    </row>
    <row r="2" spans="1:2" ht="58" x14ac:dyDescent="0.35">
      <c r="A2">
        <v>2</v>
      </c>
      <c r="B2" s="83" t="s">
        <v>2130</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69BA3-788D-4E3D-84EC-0DCEB9B80951}">
  <dimension ref="A1:F11"/>
  <sheetViews>
    <sheetView topLeftCell="A3" workbookViewId="0">
      <selection activeCell="C32" sqref="C32"/>
    </sheetView>
  </sheetViews>
  <sheetFormatPr defaultColWidth="8.81640625" defaultRowHeight="14.5" x14ac:dyDescent="0.35"/>
  <cols>
    <col min="2" max="2" width="68.1796875" style="83" customWidth="1"/>
    <col min="3" max="3" width="23.26953125" bestFit="1" customWidth="1"/>
    <col min="4" max="4" width="13.1796875" customWidth="1"/>
  </cols>
  <sheetData>
    <row r="1" spans="1:6" ht="32" x14ac:dyDescent="0.4">
      <c r="A1" s="85">
        <v>1</v>
      </c>
      <c r="B1" s="85" t="s">
        <v>2131</v>
      </c>
      <c r="C1" s="86" t="s">
        <v>2132</v>
      </c>
    </row>
    <row r="2" spans="1:6" ht="32" x14ac:dyDescent="0.4">
      <c r="A2" s="85">
        <v>2</v>
      </c>
      <c r="B2" s="85" t="s">
        <v>2133</v>
      </c>
      <c r="C2" t="s">
        <v>2134</v>
      </c>
    </row>
    <row r="3" spans="1:6" ht="48" x14ac:dyDescent="0.4">
      <c r="A3" s="85">
        <v>3</v>
      </c>
      <c r="B3" s="85" t="s">
        <v>2135</v>
      </c>
      <c r="C3" t="s">
        <v>2134</v>
      </c>
    </row>
    <row r="4" spans="1:6" ht="32" x14ac:dyDescent="0.4">
      <c r="A4" s="85">
        <v>4</v>
      </c>
      <c r="B4" s="85" t="s">
        <v>2136</v>
      </c>
      <c r="C4" t="s">
        <v>2137</v>
      </c>
      <c r="D4" t="s">
        <v>1453</v>
      </c>
    </row>
    <row r="5" spans="1:6" ht="32" x14ac:dyDescent="0.4">
      <c r="A5" s="85">
        <v>5</v>
      </c>
      <c r="B5" s="85" t="s">
        <v>2138</v>
      </c>
      <c r="C5" t="s">
        <v>2139</v>
      </c>
    </row>
    <row r="6" spans="1:6" ht="48" x14ac:dyDescent="0.4">
      <c r="A6" s="85">
        <v>6</v>
      </c>
      <c r="B6" s="85" t="s">
        <v>2140</v>
      </c>
    </row>
    <row r="8" spans="1:6" x14ac:dyDescent="0.35">
      <c r="B8" s="83" t="s">
        <v>2141</v>
      </c>
      <c r="C8" t="s">
        <v>2142</v>
      </c>
      <c r="D8" t="s">
        <v>2143</v>
      </c>
      <c r="E8" t="s">
        <v>2144</v>
      </c>
      <c r="F8" t="s">
        <v>2145</v>
      </c>
    </row>
    <row r="9" spans="1:6" x14ac:dyDescent="0.35">
      <c r="B9" s="83" t="s">
        <v>2146</v>
      </c>
      <c r="C9" t="s">
        <v>2147</v>
      </c>
      <c r="D9" t="s">
        <v>2143</v>
      </c>
      <c r="E9" t="s">
        <v>2144</v>
      </c>
    </row>
    <row r="10" spans="1:6" x14ac:dyDescent="0.35">
      <c r="B10" s="83" t="s">
        <v>2148</v>
      </c>
      <c r="C10" t="s">
        <v>2149</v>
      </c>
      <c r="D10" t="s">
        <v>2150</v>
      </c>
    </row>
    <row r="11" spans="1:6" x14ac:dyDescent="0.35">
      <c r="B11" s="83" t="s">
        <v>2151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AX76"/>
  <sheetViews>
    <sheetView workbookViewId="0">
      <pane xSplit="4" ySplit="1" topLeftCell="H2" activePane="bottomRight" state="frozen"/>
      <selection pane="topRight"/>
      <selection pane="bottomLeft"/>
      <selection pane="bottomRight" activeCell="I36" sqref="I36"/>
    </sheetView>
  </sheetViews>
  <sheetFormatPr defaultColWidth="8.81640625" defaultRowHeight="14.5" x14ac:dyDescent="0.35"/>
  <cols>
    <col min="1" max="1" width="7.26953125" bestFit="1" customWidth="1"/>
    <col min="2" max="2" width="19.81640625" customWidth="1"/>
    <col min="3" max="3" width="16.26953125" bestFit="1" customWidth="1"/>
    <col min="4" max="4" width="27.26953125" style="4" customWidth="1"/>
    <col min="5" max="5" width="27.26953125" customWidth="1"/>
    <col min="6" max="6" width="31" customWidth="1"/>
    <col min="7" max="7" width="28" customWidth="1"/>
    <col min="8" max="8" width="30.26953125" customWidth="1"/>
    <col min="9" max="9" width="34.26953125" style="17" customWidth="1"/>
    <col min="10" max="10" width="25.1796875" customWidth="1"/>
    <col min="11" max="11" width="28.7265625" customWidth="1"/>
    <col min="12" max="12" width="34.26953125" customWidth="1"/>
    <col min="13" max="13" width="40.81640625" customWidth="1"/>
    <col min="14" max="16" width="34.26953125" customWidth="1"/>
    <col min="17" max="17" width="20" style="2" customWidth="1"/>
    <col min="18" max="18" width="22.26953125" customWidth="1"/>
    <col min="19" max="19" width="32.26953125" customWidth="1"/>
    <col min="20" max="22" width="23.26953125" customWidth="1"/>
    <col min="23" max="23" width="25.26953125" customWidth="1"/>
    <col min="24" max="24" width="29.26953125" customWidth="1"/>
    <col min="25" max="25" width="23.26953125" customWidth="1"/>
    <col min="26" max="26" width="26" customWidth="1"/>
    <col min="27" max="27" width="34" customWidth="1"/>
    <col min="28" max="28" width="32.7265625" bestFit="1" customWidth="1"/>
    <col min="29" max="29" width="21" style="7" customWidth="1"/>
    <col min="30" max="30" width="20.26953125" customWidth="1"/>
    <col min="31" max="31" width="17.81640625" customWidth="1"/>
    <col min="32" max="33" width="17.7265625" customWidth="1"/>
    <col min="34" max="34" width="20.7265625" customWidth="1"/>
    <col min="35" max="35" width="12.81640625" customWidth="1"/>
    <col min="36" max="36" width="15.26953125" customWidth="1"/>
    <col min="37" max="37" width="25" bestFit="1" customWidth="1"/>
    <col min="38" max="39" width="32.26953125" customWidth="1"/>
    <col min="40" max="40" width="23" customWidth="1"/>
    <col min="41" max="41" width="26.26953125" customWidth="1"/>
    <col min="42" max="42" width="15.26953125" customWidth="1"/>
    <col min="43" max="43" width="33.26953125" customWidth="1"/>
    <col min="44" max="44" width="40" customWidth="1"/>
    <col min="45" max="45" width="22.81640625" bestFit="1" customWidth="1"/>
    <col min="46" max="46" width="31.26953125" customWidth="1"/>
    <col min="47" max="47" width="26" customWidth="1"/>
    <col min="48" max="48" width="32.7265625" bestFit="1" customWidth="1"/>
    <col min="49" max="49" width="30.81640625" bestFit="1" customWidth="1"/>
    <col min="50" max="50" width="30.81640625" customWidth="1"/>
    <col min="51" max="51" width="26" customWidth="1"/>
    <col min="52" max="52" width="32.26953125" customWidth="1"/>
    <col min="53" max="53" width="28" customWidth="1"/>
    <col min="54" max="54" width="22.26953125" customWidth="1"/>
    <col min="55" max="55" width="20.81640625" customWidth="1"/>
    <col min="56" max="56" width="28.81640625" customWidth="1"/>
    <col min="57" max="57" width="8.7265625" bestFit="1" customWidth="1"/>
    <col min="58" max="58" width="16.81640625" bestFit="1" customWidth="1"/>
    <col min="59" max="59" width="20.26953125" bestFit="1" customWidth="1"/>
    <col min="60" max="60" width="21.7265625" bestFit="1" customWidth="1"/>
    <col min="61" max="61" width="25.26953125" bestFit="1" customWidth="1"/>
    <col min="62" max="62" width="33.26953125" bestFit="1" customWidth="1"/>
    <col min="63" max="63" width="23.7265625" bestFit="1" customWidth="1"/>
  </cols>
  <sheetData>
    <row r="1" spans="1:50" s="2" customFormat="1" ht="15.75" customHeight="1" x14ac:dyDescent="0.35">
      <c r="A1" s="11" t="s">
        <v>0</v>
      </c>
      <c r="B1" s="11" t="s">
        <v>1</v>
      </c>
      <c r="C1" s="11" t="s">
        <v>2</v>
      </c>
      <c r="D1" s="11" t="s">
        <v>3</v>
      </c>
      <c r="E1" s="11" t="s">
        <v>4</v>
      </c>
      <c r="F1" s="11" t="s">
        <v>5</v>
      </c>
      <c r="G1" s="11" t="s">
        <v>6</v>
      </c>
      <c r="H1" s="11" t="s">
        <v>7</v>
      </c>
      <c r="I1" s="11" t="s">
        <v>8</v>
      </c>
      <c r="J1" s="11" t="s">
        <v>9</v>
      </c>
      <c r="K1" s="11" t="s">
        <v>10</v>
      </c>
      <c r="L1" s="11" t="s">
        <v>11</v>
      </c>
      <c r="M1" s="11" t="s">
        <v>12</v>
      </c>
      <c r="N1" s="11" t="s">
        <v>13</v>
      </c>
      <c r="O1" s="11" t="s">
        <v>14</v>
      </c>
      <c r="P1" s="11" t="s">
        <v>15</v>
      </c>
      <c r="Q1" s="11" t="s">
        <v>16</v>
      </c>
      <c r="R1" s="11" t="s">
        <v>17</v>
      </c>
      <c r="S1" s="11" t="s">
        <v>18</v>
      </c>
      <c r="T1" s="11" t="s">
        <v>19</v>
      </c>
      <c r="U1" s="11" t="s">
        <v>20</v>
      </c>
      <c r="V1" s="11" t="s">
        <v>21</v>
      </c>
      <c r="W1" s="11" t="s">
        <v>22</v>
      </c>
      <c r="X1" s="11" t="s">
        <v>23</v>
      </c>
      <c r="Y1" s="11" t="s">
        <v>24</v>
      </c>
      <c r="Z1" s="11" t="s">
        <v>25</v>
      </c>
      <c r="AA1" s="11" t="s">
        <v>26</v>
      </c>
      <c r="AB1" s="11" t="s">
        <v>27</v>
      </c>
      <c r="AC1" s="11" t="s">
        <v>28</v>
      </c>
      <c r="AD1" s="11" t="s">
        <v>29</v>
      </c>
      <c r="AE1" s="11" t="s">
        <v>30</v>
      </c>
      <c r="AF1" s="11" t="s">
        <v>31</v>
      </c>
      <c r="AG1" s="11" t="s">
        <v>32</v>
      </c>
      <c r="AH1" s="11" t="s">
        <v>33</v>
      </c>
      <c r="AI1" s="11" t="s">
        <v>34</v>
      </c>
      <c r="AJ1" s="11" t="s">
        <v>35</v>
      </c>
      <c r="AK1" s="11" t="s">
        <v>36</v>
      </c>
      <c r="AL1" s="11" t="s">
        <v>37</v>
      </c>
      <c r="AM1" s="11" t="s">
        <v>38</v>
      </c>
      <c r="AN1" s="11" t="s">
        <v>39</v>
      </c>
      <c r="AO1" s="11" t="s">
        <v>40</v>
      </c>
      <c r="AP1" s="11" t="s">
        <v>41</v>
      </c>
      <c r="AQ1" s="11" t="s">
        <v>42</v>
      </c>
      <c r="AR1" s="11" t="s">
        <v>43</v>
      </c>
      <c r="AS1" s="11" t="s">
        <v>44</v>
      </c>
      <c r="AT1" s="11" t="s">
        <v>45</v>
      </c>
      <c r="AU1" s="11" t="s">
        <v>46</v>
      </c>
      <c r="AV1" s="11" t="s">
        <v>47</v>
      </c>
      <c r="AW1" s="11" t="s">
        <v>48</v>
      </c>
      <c r="AX1" s="18" t="s">
        <v>49</v>
      </c>
    </row>
    <row r="2" spans="1:50" ht="15" customHeight="1" x14ac:dyDescent="0.35">
      <c r="A2" s="2">
        <v>1</v>
      </c>
      <c r="B2" s="2">
        <v>111</v>
      </c>
      <c r="C2" s="12">
        <v>45473</v>
      </c>
      <c r="D2" s="4" t="s">
        <v>50</v>
      </c>
      <c r="E2" s="4" t="s">
        <v>51</v>
      </c>
      <c r="F2" s="2"/>
      <c r="G2" s="2" t="s">
        <v>52</v>
      </c>
      <c r="H2" s="13">
        <v>8112263245085</v>
      </c>
      <c r="I2" s="16"/>
      <c r="L2" t="s">
        <v>53</v>
      </c>
      <c r="O2" s="6"/>
      <c r="Q2" s="2" t="s">
        <v>54</v>
      </c>
      <c r="R2" s="2" t="s">
        <v>55</v>
      </c>
      <c r="S2" s="2"/>
      <c r="T2" s="2"/>
      <c r="U2" s="2" t="s">
        <v>56</v>
      </c>
      <c r="V2" s="2" t="s">
        <v>57</v>
      </c>
      <c r="W2" s="2">
        <v>2552</v>
      </c>
      <c r="X2" s="15" t="s">
        <v>58</v>
      </c>
      <c r="Y2" s="20" t="s">
        <v>59</v>
      </c>
      <c r="Z2" s="2"/>
      <c r="AA2" s="2" t="s">
        <v>60</v>
      </c>
      <c r="AB2" t="s">
        <v>61</v>
      </c>
      <c r="AD2" s="1"/>
      <c r="AE2" s="3" t="s">
        <v>62</v>
      </c>
      <c r="AF2" s="3" t="s">
        <v>63</v>
      </c>
      <c r="AG2" s="3" t="s">
        <v>64</v>
      </c>
      <c r="AH2" s="13">
        <v>334058779168</v>
      </c>
      <c r="AI2" s="2">
        <v>123</v>
      </c>
      <c r="AJ2" s="2" t="s">
        <v>65</v>
      </c>
      <c r="AK2" s="4" t="s">
        <v>61</v>
      </c>
      <c r="AL2" s="5"/>
      <c r="AM2" s="1"/>
      <c r="AN2" s="2" t="s">
        <v>66</v>
      </c>
      <c r="AO2" s="2" t="s">
        <v>66</v>
      </c>
      <c r="AP2" s="3" t="s">
        <v>67</v>
      </c>
      <c r="AQ2" s="14">
        <v>44000</v>
      </c>
      <c r="AR2" s="3"/>
      <c r="AS2" s="14">
        <v>44000</v>
      </c>
      <c r="AT2" s="2"/>
      <c r="AU2" s="2"/>
      <c r="AV2" s="14">
        <v>44000</v>
      </c>
      <c r="AW2" s="14">
        <v>44000</v>
      </c>
      <c r="AX2" s="19" t="s">
        <v>193</v>
      </c>
    </row>
    <row r="3" spans="1:50" ht="15" customHeight="1" x14ac:dyDescent="0.35">
      <c r="A3" s="2">
        <v>2</v>
      </c>
      <c r="B3" s="2">
        <v>111</v>
      </c>
      <c r="C3" s="12">
        <v>45473</v>
      </c>
      <c r="D3" s="4" t="s">
        <v>50</v>
      </c>
      <c r="E3" s="4" t="s">
        <v>51</v>
      </c>
      <c r="F3" s="2"/>
      <c r="G3" s="2" t="s">
        <v>52</v>
      </c>
      <c r="H3" s="13">
        <v>8112263245085</v>
      </c>
      <c r="I3" s="16"/>
      <c r="L3" t="s">
        <v>53</v>
      </c>
      <c r="O3" s="6"/>
      <c r="Q3" s="2" t="s">
        <v>54</v>
      </c>
      <c r="R3" s="2" t="s">
        <v>55</v>
      </c>
      <c r="S3" s="2"/>
      <c r="T3" s="2"/>
      <c r="U3" s="2" t="s">
        <v>56</v>
      </c>
      <c r="V3" s="2" t="s">
        <v>57</v>
      </c>
      <c r="W3" s="2">
        <v>2552</v>
      </c>
      <c r="X3" s="15" t="s">
        <v>58</v>
      </c>
      <c r="Y3" s="20" t="s">
        <v>59</v>
      </c>
      <c r="Z3" s="2"/>
      <c r="AA3" s="2" t="s">
        <v>60</v>
      </c>
      <c r="AB3" t="s">
        <v>61</v>
      </c>
      <c r="AD3" s="1"/>
      <c r="AE3" s="3" t="s">
        <v>62</v>
      </c>
      <c r="AF3" s="3" t="s">
        <v>69</v>
      </c>
      <c r="AG3" s="3" t="s">
        <v>70</v>
      </c>
      <c r="AH3" s="13">
        <v>334058771920</v>
      </c>
      <c r="AI3" s="2">
        <v>123</v>
      </c>
      <c r="AJ3" s="2" t="s">
        <v>65</v>
      </c>
      <c r="AK3" s="4" t="s">
        <v>61</v>
      </c>
      <c r="AL3" s="5"/>
      <c r="AM3" s="1"/>
      <c r="AN3" s="2" t="s">
        <v>66</v>
      </c>
      <c r="AO3" s="2" t="s">
        <v>66</v>
      </c>
      <c r="AP3" s="3" t="s">
        <v>67</v>
      </c>
      <c r="AQ3" s="14">
        <v>10000</v>
      </c>
      <c r="AR3" s="3"/>
      <c r="AS3" s="14">
        <v>10000</v>
      </c>
      <c r="AT3" s="2"/>
      <c r="AU3" s="2"/>
      <c r="AV3" s="14">
        <v>10000</v>
      </c>
      <c r="AW3" s="14">
        <v>10000</v>
      </c>
      <c r="AX3" s="19" t="s">
        <v>193</v>
      </c>
    </row>
    <row r="4" spans="1:50" ht="15" customHeight="1" x14ac:dyDescent="0.35">
      <c r="A4" s="2">
        <v>3</v>
      </c>
      <c r="B4" s="2">
        <v>111</v>
      </c>
      <c r="C4" s="12">
        <v>45473</v>
      </c>
      <c r="D4" s="4" t="s">
        <v>50</v>
      </c>
      <c r="E4" s="4" t="s">
        <v>51</v>
      </c>
      <c r="F4" s="2"/>
      <c r="G4" s="2" t="s">
        <v>52</v>
      </c>
      <c r="H4" s="13">
        <v>8112263245085</v>
      </c>
      <c r="I4" s="16"/>
      <c r="L4" t="s">
        <v>53</v>
      </c>
      <c r="O4" s="6"/>
      <c r="Q4" s="2" t="s">
        <v>54</v>
      </c>
      <c r="R4" s="2" t="s">
        <v>55</v>
      </c>
      <c r="S4" s="2"/>
      <c r="T4" s="2"/>
      <c r="U4" s="2" t="s">
        <v>56</v>
      </c>
      <c r="V4" s="2" t="s">
        <v>57</v>
      </c>
      <c r="W4" s="2">
        <v>2552</v>
      </c>
      <c r="X4" s="15" t="s">
        <v>58</v>
      </c>
      <c r="Y4" s="20" t="s">
        <v>59</v>
      </c>
      <c r="Z4" s="2"/>
      <c r="AA4" s="2" t="s">
        <v>60</v>
      </c>
      <c r="AB4" t="s">
        <v>61</v>
      </c>
      <c r="AD4" s="1"/>
      <c r="AE4" s="3" t="s">
        <v>62</v>
      </c>
      <c r="AF4" s="3" t="s">
        <v>71</v>
      </c>
      <c r="AG4" s="3" t="s">
        <v>72</v>
      </c>
      <c r="AH4" s="13">
        <v>334058732134</v>
      </c>
      <c r="AI4" s="2">
        <v>123</v>
      </c>
      <c r="AJ4" s="2" t="s">
        <v>65</v>
      </c>
      <c r="AK4" s="4" t="s">
        <v>61</v>
      </c>
      <c r="AL4" s="5"/>
      <c r="AM4" s="1"/>
      <c r="AN4" s="2" t="s">
        <v>66</v>
      </c>
      <c r="AO4" s="2" t="s">
        <v>66</v>
      </c>
      <c r="AP4" s="3" t="s">
        <v>67</v>
      </c>
      <c r="AQ4" s="14">
        <v>50000</v>
      </c>
      <c r="AR4" s="3"/>
      <c r="AS4" s="14">
        <v>50000</v>
      </c>
      <c r="AT4" s="2"/>
      <c r="AU4" s="2"/>
      <c r="AV4" s="14">
        <v>50000</v>
      </c>
      <c r="AW4" s="14">
        <v>50000</v>
      </c>
      <c r="AX4" s="19" t="s">
        <v>193</v>
      </c>
    </row>
    <row r="5" spans="1:50" ht="15" customHeight="1" x14ac:dyDescent="0.35">
      <c r="A5" s="24">
        <v>4</v>
      </c>
      <c r="B5" s="24">
        <v>111</v>
      </c>
      <c r="C5" s="36">
        <v>45473</v>
      </c>
      <c r="D5" s="28" t="s">
        <v>50</v>
      </c>
      <c r="E5" s="4" t="s">
        <v>74</v>
      </c>
      <c r="F5" s="2"/>
      <c r="G5" s="2" t="s">
        <v>52</v>
      </c>
      <c r="H5" s="13">
        <v>8112269622085</v>
      </c>
      <c r="I5" s="16"/>
      <c r="L5" t="s">
        <v>53</v>
      </c>
      <c r="O5" s="6"/>
      <c r="Q5" s="2" t="s">
        <v>54</v>
      </c>
      <c r="R5" s="2" t="s">
        <v>75</v>
      </c>
      <c r="S5" s="2"/>
      <c r="T5" s="2"/>
      <c r="U5" s="2" t="s">
        <v>56</v>
      </c>
      <c r="V5" s="2" t="s">
        <v>57</v>
      </c>
      <c r="W5" s="2">
        <v>2552</v>
      </c>
      <c r="X5" s="15" t="s">
        <v>76</v>
      </c>
      <c r="Y5" s="23" t="s">
        <v>77</v>
      </c>
      <c r="Z5" s="2"/>
      <c r="AA5" s="2" t="s">
        <v>60</v>
      </c>
      <c r="AB5" t="s">
        <v>61</v>
      </c>
      <c r="AD5" s="1"/>
      <c r="AE5" s="3" t="s">
        <v>62</v>
      </c>
      <c r="AF5" s="3" t="s">
        <v>78</v>
      </c>
      <c r="AG5" s="3" t="s">
        <v>79</v>
      </c>
      <c r="AH5" s="13">
        <v>486362849690</v>
      </c>
      <c r="AI5" s="2"/>
      <c r="AJ5" s="2"/>
      <c r="AK5" s="4" t="s">
        <v>61</v>
      </c>
      <c r="AL5" s="5"/>
      <c r="AM5" s="1"/>
      <c r="AN5" s="2" t="s">
        <v>66</v>
      </c>
      <c r="AO5" s="2" t="s">
        <v>66</v>
      </c>
      <c r="AP5" s="3" t="s">
        <v>67</v>
      </c>
      <c r="AQ5" s="14">
        <v>-20000</v>
      </c>
      <c r="AR5" s="3"/>
      <c r="AS5" s="14">
        <v>-20000</v>
      </c>
      <c r="AT5" s="2"/>
      <c r="AU5" s="2"/>
      <c r="AV5" s="14">
        <v>0</v>
      </c>
      <c r="AW5" s="14">
        <v>0</v>
      </c>
      <c r="AX5" s="19"/>
    </row>
    <row r="6" spans="1:50" ht="15" customHeight="1" x14ac:dyDescent="0.35">
      <c r="A6" s="24">
        <v>5</v>
      </c>
      <c r="B6" s="24">
        <v>111</v>
      </c>
      <c r="C6" s="36">
        <v>45473</v>
      </c>
      <c r="D6" s="28" t="s">
        <v>50</v>
      </c>
      <c r="E6" s="4" t="s">
        <v>74</v>
      </c>
      <c r="F6" s="2"/>
      <c r="G6" s="2" t="s">
        <v>52</v>
      </c>
      <c r="H6" s="13">
        <v>8112269622085</v>
      </c>
      <c r="I6" s="16"/>
      <c r="L6" t="s">
        <v>80</v>
      </c>
      <c r="M6" t="s">
        <v>81</v>
      </c>
      <c r="O6" s="6"/>
      <c r="Q6" s="2" t="s">
        <v>54</v>
      </c>
      <c r="R6" s="2" t="s">
        <v>75</v>
      </c>
      <c r="S6" s="2"/>
      <c r="T6" s="2"/>
      <c r="U6" s="2" t="s">
        <v>56</v>
      </c>
      <c r="V6" s="2" t="s">
        <v>57</v>
      </c>
      <c r="W6" s="2">
        <v>2552</v>
      </c>
      <c r="X6" s="15" t="s">
        <v>76</v>
      </c>
      <c r="Y6" s="23" t="s">
        <v>77</v>
      </c>
      <c r="Z6" s="2"/>
      <c r="AA6" s="2" t="s">
        <v>60</v>
      </c>
      <c r="AB6" t="s">
        <v>61</v>
      </c>
      <c r="AD6" s="1"/>
      <c r="AE6" s="3" t="s">
        <v>62</v>
      </c>
      <c r="AF6" s="3" t="s">
        <v>63</v>
      </c>
      <c r="AG6" s="3" t="s">
        <v>64</v>
      </c>
      <c r="AH6" s="13">
        <v>334058779168</v>
      </c>
      <c r="AI6" s="2"/>
      <c r="AJ6" s="2"/>
      <c r="AK6" s="4" t="s">
        <v>61</v>
      </c>
      <c r="AL6" s="5"/>
      <c r="AM6" s="1"/>
      <c r="AN6" s="2" t="s">
        <v>66</v>
      </c>
      <c r="AO6" s="2" t="s">
        <v>66</v>
      </c>
      <c r="AP6" s="3" t="s">
        <v>67</v>
      </c>
      <c r="AQ6" s="14">
        <v>44000</v>
      </c>
      <c r="AR6" s="3"/>
      <c r="AS6" s="14">
        <v>44000</v>
      </c>
      <c r="AT6" s="2"/>
      <c r="AU6" s="2"/>
      <c r="AV6" s="14">
        <v>44000</v>
      </c>
      <c r="AW6" s="14">
        <v>44000</v>
      </c>
      <c r="AX6" s="19"/>
    </row>
    <row r="7" spans="1:50" ht="15" customHeight="1" x14ac:dyDescent="0.35">
      <c r="A7" s="24">
        <v>6</v>
      </c>
      <c r="B7" s="24">
        <v>111</v>
      </c>
      <c r="C7" s="36">
        <v>45473</v>
      </c>
      <c r="D7" s="28" t="s">
        <v>50</v>
      </c>
      <c r="E7" s="4" t="s">
        <v>74</v>
      </c>
      <c r="F7" s="2"/>
      <c r="G7" s="2" t="s">
        <v>52</v>
      </c>
      <c r="H7" s="13">
        <v>8112269622085</v>
      </c>
      <c r="I7" s="16"/>
      <c r="L7" t="s">
        <v>53</v>
      </c>
      <c r="O7" s="6"/>
      <c r="Q7" s="2" t="s">
        <v>54</v>
      </c>
      <c r="R7" s="2" t="s">
        <v>75</v>
      </c>
      <c r="S7" s="2"/>
      <c r="T7" s="2"/>
      <c r="U7" s="2" t="s">
        <v>56</v>
      </c>
      <c r="V7" s="2" t="s">
        <v>57</v>
      </c>
      <c r="W7" s="2">
        <v>2552</v>
      </c>
      <c r="X7" s="15" t="s">
        <v>76</v>
      </c>
      <c r="Y7" s="23" t="s">
        <v>77</v>
      </c>
      <c r="Z7" s="2"/>
      <c r="AA7" s="2" t="s">
        <v>60</v>
      </c>
      <c r="AB7" t="s">
        <v>61</v>
      </c>
      <c r="AD7" s="1"/>
      <c r="AE7" s="3" t="s">
        <v>62</v>
      </c>
      <c r="AF7" s="3" t="s">
        <v>78</v>
      </c>
      <c r="AG7" s="3" t="s">
        <v>79</v>
      </c>
      <c r="AH7" s="13">
        <v>142787456902</v>
      </c>
      <c r="AI7" s="2"/>
      <c r="AJ7" s="2"/>
      <c r="AK7" s="4" t="s">
        <v>61</v>
      </c>
      <c r="AL7" s="5"/>
      <c r="AM7" s="1"/>
      <c r="AN7" s="2" t="s">
        <v>66</v>
      </c>
      <c r="AO7" s="2" t="s">
        <v>66</v>
      </c>
      <c r="AP7" s="3" t="s">
        <v>67</v>
      </c>
      <c r="AQ7" s="14">
        <v>40000</v>
      </c>
      <c r="AR7" s="3"/>
      <c r="AS7" s="14">
        <v>40000</v>
      </c>
      <c r="AT7" s="2"/>
      <c r="AU7" s="2"/>
      <c r="AV7" s="14">
        <v>40000</v>
      </c>
      <c r="AW7" s="14">
        <v>40000</v>
      </c>
      <c r="AX7" s="19"/>
    </row>
    <row r="8" spans="1:50" ht="15" customHeight="1" x14ac:dyDescent="0.35">
      <c r="A8" s="2">
        <v>7</v>
      </c>
      <c r="B8" s="2">
        <v>111</v>
      </c>
      <c r="C8" s="12">
        <v>45473</v>
      </c>
      <c r="D8" s="4" t="s">
        <v>50</v>
      </c>
      <c r="E8" s="4" t="s">
        <v>82</v>
      </c>
      <c r="F8" s="2"/>
      <c r="G8" s="2" t="s">
        <v>52</v>
      </c>
      <c r="H8" s="13">
        <v>9210196018085</v>
      </c>
      <c r="I8" s="16"/>
      <c r="L8" t="s">
        <v>53</v>
      </c>
      <c r="O8" s="6"/>
      <c r="Q8" s="2" t="s">
        <v>54</v>
      </c>
      <c r="R8" s="2" t="s">
        <v>83</v>
      </c>
      <c r="S8" s="2"/>
      <c r="T8" s="2"/>
      <c r="U8" s="2" t="s">
        <v>84</v>
      </c>
      <c r="V8" s="2" t="s">
        <v>85</v>
      </c>
      <c r="W8" s="2">
        <v>3269</v>
      </c>
      <c r="X8" s="15" t="s">
        <v>86</v>
      </c>
      <c r="Y8" s="23" t="s">
        <v>87</v>
      </c>
      <c r="Z8" s="2"/>
      <c r="AA8" s="2" t="s">
        <v>60</v>
      </c>
      <c r="AB8" t="s">
        <v>61</v>
      </c>
      <c r="AD8" s="1"/>
      <c r="AE8" s="3" t="s">
        <v>62</v>
      </c>
      <c r="AF8" s="3" t="s">
        <v>71</v>
      </c>
      <c r="AG8" s="3" t="s">
        <v>72</v>
      </c>
      <c r="AH8" s="13">
        <v>986195282529</v>
      </c>
      <c r="AI8" s="2"/>
      <c r="AJ8" s="2"/>
      <c r="AK8" s="4" t="s">
        <v>88</v>
      </c>
      <c r="AL8" s="5" t="s">
        <v>89</v>
      </c>
      <c r="AM8" s="1"/>
      <c r="AN8" s="2" t="s">
        <v>66</v>
      </c>
      <c r="AO8" s="2" t="s">
        <v>60</v>
      </c>
      <c r="AP8" s="3" t="s">
        <v>67</v>
      </c>
      <c r="AQ8" s="14">
        <v>41000</v>
      </c>
      <c r="AR8" s="3"/>
      <c r="AS8" s="14">
        <v>41000</v>
      </c>
      <c r="AT8" s="2">
        <v>10000</v>
      </c>
      <c r="AU8" s="2"/>
      <c r="AV8" s="14">
        <v>31000</v>
      </c>
      <c r="AW8" s="14">
        <f>AV8</f>
        <v>31000</v>
      </c>
      <c r="AX8" s="19"/>
    </row>
    <row r="9" spans="1:50" ht="15" customHeight="1" x14ac:dyDescent="0.35">
      <c r="A9" s="2">
        <v>8</v>
      </c>
      <c r="B9" s="2">
        <v>111</v>
      </c>
      <c r="C9" s="12">
        <v>45473</v>
      </c>
      <c r="D9" s="4" t="s">
        <v>50</v>
      </c>
      <c r="E9" s="4" t="s">
        <v>82</v>
      </c>
      <c r="F9" s="2"/>
      <c r="G9" s="2" t="s">
        <v>52</v>
      </c>
      <c r="H9" s="13">
        <v>9210196018085</v>
      </c>
      <c r="I9" s="16"/>
      <c r="L9" t="s">
        <v>53</v>
      </c>
      <c r="O9" s="6"/>
      <c r="Q9" s="2" t="s">
        <v>54</v>
      </c>
      <c r="R9" s="2" t="s">
        <v>83</v>
      </c>
      <c r="S9" s="2"/>
      <c r="T9" s="2"/>
      <c r="U9" s="2" t="s">
        <v>84</v>
      </c>
      <c r="V9" s="2" t="s">
        <v>85</v>
      </c>
      <c r="W9" s="2">
        <v>3269</v>
      </c>
      <c r="X9" s="15" t="s">
        <v>86</v>
      </c>
      <c r="Y9" s="23" t="s">
        <v>87</v>
      </c>
      <c r="Z9" s="2"/>
      <c r="AA9" s="2" t="s">
        <v>66</v>
      </c>
      <c r="AB9" t="s">
        <v>88</v>
      </c>
      <c r="AC9" s="7" t="s">
        <v>90</v>
      </c>
      <c r="AD9" s="1" t="s">
        <v>91</v>
      </c>
      <c r="AE9" s="3" t="s">
        <v>62</v>
      </c>
      <c r="AF9" s="3" t="s">
        <v>69</v>
      </c>
      <c r="AG9" s="3" t="s">
        <v>92</v>
      </c>
      <c r="AH9" s="13">
        <v>811064378761</v>
      </c>
      <c r="AI9" s="2"/>
      <c r="AJ9" s="2"/>
      <c r="AK9" s="4" t="s">
        <v>61</v>
      </c>
      <c r="AL9" s="5"/>
      <c r="AM9" s="1"/>
      <c r="AN9" s="2" t="s">
        <v>66</v>
      </c>
      <c r="AO9" s="2" t="s">
        <v>66</v>
      </c>
      <c r="AP9" s="3" t="s">
        <v>67</v>
      </c>
      <c r="AQ9" s="14">
        <v>14000</v>
      </c>
      <c r="AR9" s="3"/>
      <c r="AS9" s="14">
        <v>14000</v>
      </c>
      <c r="AT9" s="2"/>
      <c r="AU9" s="2"/>
      <c r="AV9" s="14">
        <v>14000</v>
      </c>
      <c r="AW9" s="14">
        <f>AV9</f>
        <v>14000</v>
      </c>
      <c r="AX9" s="19"/>
    </row>
    <row r="10" spans="1:50" ht="15" customHeight="1" x14ac:dyDescent="0.35">
      <c r="A10" s="2">
        <v>9</v>
      </c>
      <c r="B10" s="2">
        <v>111</v>
      </c>
      <c r="C10" s="12">
        <v>45473</v>
      </c>
      <c r="D10" s="4" t="s">
        <v>50</v>
      </c>
      <c r="E10" s="4" t="s">
        <v>93</v>
      </c>
      <c r="F10" s="2"/>
      <c r="G10" s="2" t="s">
        <v>94</v>
      </c>
      <c r="H10" s="13" t="s">
        <v>95</v>
      </c>
      <c r="I10" s="16">
        <v>45629</v>
      </c>
      <c r="L10" t="s">
        <v>53</v>
      </c>
      <c r="O10" s="6"/>
      <c r="Q10" s="2" t="s">
        <v>54</v>
      </c>
      <c r="R10" s="22" t="s">
        <v>96</v>
      </c>
      <c r="S10" s="2"/>
      <c r="T10" s="2"/>
      <c r="U10" s="2" t="s">
        <v>97</v>
      </c>
      <c r="V10" s="2" t="s">
        <v>85</v>
      </c>
      <c r="W10" s="2">
        <v>2954</v>
      </c>
      <c r="X10" s="15" t="s">
        <v>98</v>
      </c>
      <c r="Y10" s="23">
        <v>832408572</v>
      </c>
      <c r="Z10" s="2"/>
      <c r="AA10" s="2" t="s">
        <v>60</v>
      </c>
      <c r="AB10" t="s">
        <v>61</v>
      </c>
      <c r="AD10" s="1"/>
      <c r="AE10" s="3" t="s">
        <v>62</v>
      </c>
      <c r="AF10" s="3" t="s">
        <v>63</v>
      </c>
      <c r="AG10" s="3" t="s">
        <v>64</v>
      </c>
      <c r="AH10" s="13">
        <v>9796740070958</v>
      </c>
      <c r="AI10" s="2"/>
      <c r="AJ10" s="2"/>
      <c r="AK10" s="4" t="s">
        <v>61</v>
      </c>
      <c r="AL10" s="5"/>
      <c r="AM10" s="1"/>
      <c r="AN10" s="2" t="s">
        <v>66</v>
      </c>
      <c r="AO10" s="2" t="s">
        <v>66</v>
      </c>
      <c r="AP10" s="3" t="s">
        <v>99</v>
      </c>
      <c r="AQ10" s="14">
        <v>9400</v>
      </c>
      <c r="AR10" s="3">
        <v>18</v>
      </c>
      <c r="AS10" s="14">
        <f>AR10*AQ10</f>
        <v>169200</v>
      </c>
      <c r="AT10" s="2"/>
      <c r="AU10" s="2"/>
      <c r="AV10" s="14">
        <f>AS10</f>
        <v>169200</v>
      </c>
      <c r="AW10" s="14">
        <v>100000</v>
      </c>
      <c r="AX10" s="19"/>
    </row>
    <row r="11" spans="1:50" ht="15" customHeight="1" x14ac:dyDescent="0.35">
      <c r="A11" s="2">
        <v>10</v>
      </c>
      <c r="B11" s="2">
        <v>111</v>
      </c>
      <c r="C11" s="12">
        <v>45473</v>
      </c>
      <c r="D11" s="4" t="s">
        <v>50</v>
      </c>
      <c r="E11" s="4" t="s">
        <v>100</v>
      </c>
      <c r="F11" s="2"/>
      <c r="G11" s="2" t="s">
        <v>52</v>
      </c>
      <c r="H11" s="13">
        <v>8319054804707</v>
      </c>
      <c r="I11" s="16"/>
      <c r="L11" t="s">
        <v>53</v>
      </c>
      <c r="O11" s="6"/>
      <c r="Q11" s="2" t="s">
        <v>54</v>
      </c>
      <c r="R11" s="2" t="s">
        <v>101</v>
      </c>
      <c r="S11" s="2"/>
      <c r="T11" s="2"/>
      <c r="U11" s="2" t="s">
        <v>102</v>
      </c>
      <c r="V11" s="2"/>
      <c r="W11" s="2">
        <v>9463</v>
      </c>
      <c r="X11" s="15" t="s">
        <v>103</v>
      </c>
      <c r="Y11" s="21">
        <v>832408572</v>
      </c>
      <c r="Z11" s="2"/>
      <c r="AA11" s="2" t="s">
        <v>60</v>
      </c>
      <c r="AB11" t="s">
        <v>61</v>
      </c>
      <c r="AD11" s="1"/>
      <c r="AE11" s="3" t="s">
        <v>62</v>
      </c>
      <c r="AF11" s="3" t="s">
        <v>69</v>
      </c>
      <c r="AG11" s="3" t="s">
        <v>70</v>
      </c>
      <c r="AH11" s="13">
        <v>5165484225626</v>
      </c>
      <c r="AI11" s="2"/>
      <c r="AJ11" s="2"/>
      <c r="AK11" s="4" t="s">
        <v>61</v>
      </c>
      <c r="AL11" s="5"/>
      <c r="AM11" s="1"/>
      <c r="AN11" s="2" t="s">
        <v>66</v>
      </c>
      <c r="AO11" s="2" t="s">
        <v>66</v>
      </c>
      <c r="AP11" s="3" t="s">
        <v>67</v>
      </c>
      <c r="AQ11" s="14">
        <v>45000</v>
      </c>
      <c r="AR11" s="3"/>
      <c r="AS11" s="14">
        <v>45000</v>
      </c>
      <c r="AT11" s="2"/>
      <c r="AU11" s="2"/>
      <c r="AV11" s="14">
        <v>45000</v>
      </c>
      <c r="AW11" s="26"/>
      <c r="AX11" s="19"/>
    </row>
    <row r="12" spans="1:50" ht="15" customHeight="1" x14ac:dyDescent="0.35">
      <c r="A12" s="2">
        <v>11</v>
      </c>
      <c r="B12" s="2">
        <v>111</v>
      </c>
      <c r="C12" s="12">
        <v>45473</v>
      </c>
      <c r="D12" s="4" t="s">
        <v>104</v>
      </c>
      <c r="E12" s="4" t="s">
        <v>100</v>
      </c>
      <c r="F12" s="2"/>
      <c r="G12" s="2" t="s">
        <v>52</v>
      </c>
      <c r="H12" s="13">
        <v>8319054804707</v>
      </c>
      <c r="I12" s="16"/>
      <c r="L12" t="s">
        <v>53</v>
      </c>
      <c r="O12" s="6"/>
      <c r="Q12" s="2" t="s">
        <v>54</v>
      </c>
      <c r="R12" s="2" t="s">
        <v>101</v>
      </c>
      <c r="S12" s="2"/>
      <c r="T12" s="2"/>
      <c r="U12" s="2" t="s">
        <v>102</v>
      </c>
      <c r="V12" s="2"/>
      <c r="W12" s="2">
        <v>9463</v>
      </c>
      <c r="X12" s="15" t="s">
        <v>103</v>
      </c>
      <c r="Y12" s="21">
        <v>832408572</v>
      </c>
      <c r="Z12" s="2"/>
      <c r="AA12" s="2" t="s">
        <v>60</v>
      </c>
      <c r="AB12" t="s">
        <v>61</v>
      </c>
      <c r="AD12" s="1"/>
      <c r="AE12" s="3" t="s">
        <v>105</v>
      </c>
      <c r="AF12" s="3" t="s">
        <v>78</v>
      </c>
      <c r="AG12" s="3" t="s">
        <v>106</v>
      </c>
      <c r="AH12" s="13">
        <v>310045182519</v>
      </c>
      <c r="AI12" s="2"/>
      <c r="AJ12" s="2"/>
      <c r="AK12" s="4" t="s">
        <v>61</v>
      </c>
      <c r="AL12" s="5"/>
      <c r="AM12" s="1"/>
      <c r="AN12" s="2" t="s">
        <v>66</v>
      </c>
      <c r="AO12" s="2" t="s">
        <v>66</v>
      </c>
      <c r="AP12" s="3" t="s">
        <v>67</v>
      </c>
      <c r="AQ12" s="26">
        <v>60000</v>
      </c>
      <c r="AR12" s="3"/>
      <c r="AS12" s="14">
        <v>60000</v>
      </c>
      <c r="AT12" s="2"/>
      <c r="AU12" s="2"/>
      <c r="AV12" s="14">
        <v>60000</v>
      </c>
      <c r="AW12" s="26"/>
      <c r="AX12" s="19"/>
    </row>
    <row r="13" spans="1:50" ht="15" customHeight="1" x14ac:dyDescent="0.35">
      <c r="A13" s="2">
        <v>12</v>
      </c>
      <c r="B13" s="2">
        <v>111</v>
      </c>
      <c r="C13" s="12">
        <v>45473</v>
      </c>
      <c r="D13" s="4" t="s">
        <v>50</v>
      </c>
      <c r="E13" s="4"/>
      <c r="F13" s="2"/>
      <c r="G13" s="2"/>
      <c r="H13" s="13"/>
      <c r="I13" s="16"/>
      <c r="J13" t="s">
        <v>107</v>
      </c>
      <c r="M13" s="25"/>
      <c r="O13" s="6" t="s">
        <v>108</v>
      </c>
      <c r="P13" s="25"/>
      <c r="Q13" s="2" t="s">
        <v>54</v>
      </c>
      <c r="R13" s="2" t="s">
        <v>109</v>
      </c>
      <c r="S13" s="2"/>
      <c r="T13" s="2"/>
      <c r="U13" s="2" t="s">
        <v>110</v>
      </c>
      <c r="V13" s="2"/>
      <c r="W13" s="2">
        <v>2383</v>
      </c>
      <c r="X13" s="15" t="s">
        <v>111</v>
      </c>
      <c r="Y13" s="21">
        <v>122408572</v>
      </c>
      <c r="Z13" s="2"/>
      <c r="AA13" s="2" t="s">
        <v>60</v>
      </c>
      <c r="AB13" t="s">
        <v>61</v>
      </c>
      <c r="AD13" s="1"/>
      <c r="AE13" s="3" t="s">
        <v>105</v>
      </c>
      <c r="AF13" s="3" t="s">
        <v>78</v>
      </c>
      <c r="AG13" s="3" t="s">
        <v>106</v>
      </c>
      <c r="AH13" s="13">
        <v>310045182519</v>
      </c>
      <c r="AI13" s="2"/>
      <c r="AJ13" s="2"/>
      <c r="AK13" s="4" t="s">
        <v>61</v>
      </c>
      <c r="AL13" s="5"/>
      <c r="AM13" s="1"/>
      <c r="AN13" s="2" t="s">
        <v>66</v>
      </c>
      <c r="AO13" s="2" t="s">
        <v>66</v>
      </c>
      <c r="AP13" s="3" t="s">
        <v>67</v>
      </c>
      <c r="AQ13" s="26"/>
      <c r="AR13" s="3"/>
      <c r="AS13" s="14"/>
      <c r="AT13" s="2"/>
      <c r="AU13" s="2"/>
      <c r="AV13" s="14"/>
      <c r="AW13" s="14"/>
      <c r="AX13" s="19"/>
    </row>
    <row r="14" spans="1:50" ht="15" customHeight="1" x14ac:dyDescent="0.35">
      <c r="A14" s="2">
        <v>13</v>
      </c>
      <c r="B14" s="2">
        <v>111</v>
      </c>
      <c r="C14" s="12">
        <v>45473</v>
      </c>
      <c r="D14" s="4" t="s">
        <v>104</v>
      </c>
      <c r="E14" s="4"/>
      <c r="F14" s="2"/>
      <c r="G14" s="2"/>
      <c r="H14" s="13"/>
      <c r="I14" s="16"/>
      <c r="J14" t="s">
        <v>112</v>
      </c>
      <c r="M14" s="25"/>
      <c r="O14" s="6" t="s">
        <v>108</v>
      </c>
      <c r="P14" s="25"/>
      <c r="Q14" s="2" t="s">
        <v>54</v>
      </c>
      <c r="R14" s="2" t="s">
        <v>113</v>
      </c>
      <c r="S14" s="2"/>
      <c r="T14" s="2"/>
      <c r="U14" s="2"/>
      <c r="V14" s="2" t="s">
        <v>114</v>
      </c>
      <c r="W14" s="2">
        <v>2410</v>
      </c>
      <c r="X14" s="15" t="s">
        <v>115</v>
      </c>
      <c r="Y14" s="27">
        <v>832358839</v>
      </c>
      <c r="Z14" s="2"/>
      <c r="AA14" s="2" t="s">
        <v>60</v>
      </c>
      <c r="AB14" s="25"/>
      <c r="AD14" s="1"/>
      <c r="AE14" s="3" t="s">
        <v>105</v>
      </c>
      <c r="AF14" s="3" t="s">
        <v>78</v>
      </c>
      <c r="AG14" s="3" t="s">
        <v>106</v>
      </c>
      <c r="AH14" s="13">
        <v>310045182519</v>
      </c>
      <c r="AI14" s="2"/>
      <c r="AJ14" s="2"/>
      <c r="AK14" s="28"/>
      <c r="AL14" s="5"/>
      <c r="AM14" s="1"/>
      <c r="AN14" s="2" t="s">
        <v>66</v>
      </c>
      <c r="AO14" s="2" t="s">
        <v>66</v>
      </c>
      <c r="AP14" s="3" t="s">
        <v>67</v>
      </c>
      <c r="AQ14" s="26">
        <v>70000</v>
      </c>
      <c r="AR14" s="3"/>
      <c r="AS14" s="14">
        <v>70000</v>
      </c>
      <c r="AT14" s="2"/>
      <c r="AU14" s="2"/>
      <c r="AV14" s="14">
        <v>0</v>
      </c>
      <c r="AW14" s="14">
        <v>0</v>
      </c>
      <c r="AX14" s="19"/>
    </row>
    <row r="15" spans="1:50" ht="15" customHeight="1" x14ac:dyDescent="0.35">
      <c r="A15" s="2">
        <v>14</v>
      </c>
      <c r="B15" s="2">
        <v>111</v>
      </c>
      <c r="C15" s="12">
        <v>45473</v>
      </c>
      <c r="D15" s="4" t="s">
        <v>50</v>
      </c>
      <c r="E15" s="4" t="s">
        <v>116</v>
      </c>
      <c r="F15" s="2"/>
      <c r="G15" s="2" t="s">
        <v>117</v>
      </c>
      <c r="H15" s="13" t="s">
        <v>118</v>
      </c>
      <c r="I15" s="16">
        <v>45688</v>
      </c>
      <c r="L15" t="s">
        <v>53</v>
      </c>
      <c r="M15" s="25"/>
      <c r="O15" s="6"/>
      <c r="P15" s="25"/>
      <c r="Q15" s="2" t="s">
        <v>119</v>
      </c>
      <c r="R15" s="2" t="s">
        <v>120</v>
      </c>
      <c r="S15" s="2" t="s">
        <v>121</v>
      </c>
      <c r="T15" s="2"/>
      <c r="U15" s="2"/>
      <c r="V15" s="2" t="s">
        <v>122</v>
      </c>
      <c r="W15" s="2">
        <v>5290</v>
      </c>
      <c r="X15" s="15" t="s">
        <v>123</v>
      </c>
      <c r="Y15" s="27">
        <v>838305454</v>
      </c>
      <c r="Z15" s="2"/>
      <c r="AA15" s="2" t="s">
        <v>66</v>
      </c>
      <c r="AB15" t="s">
        <v>88</v>
      </c>
      <c r="AC15" s="7" t="s">
        <v>90</v>
      </c>
      <c r="AD15" s="1" t="s">
        <v>91</v>
      </c>
      <c r="AE15" s="3" t="s">
        <v>62</v>
      </c>
      <c r="AF15" s="3" t="s">
        <v>124</v>
      </c>
      <c r="AG15" s="3" t="s">
        <v>92</v>
      </c>
      <c r="AH15" s="13">
        <v>134759606098</v>
      </c>
      <c r="AI15" s="2"/>
      <c r="AJ15" s="2"/>
      <c r="AK15" s="4" t="s">
        <v>61</v>
      </c>
      <c r="AL15" s="5"/>
      <c r="AM15" s="1"/>
      <c r="AN15" s="2" t="s">
        <v>66</v>
      </c>
      <c r="AO15" s="2" t="s">
        <v>66</v>
      </c>
      <c r="AP15" s="3" t="s">
        <v>125</v>
      </c>
      <c r="AQ15" s="14">
        <v>2000</v>
      </c>
      <c r="AR15" s="3">
        <v>22</v>
      </c>
      <c r="AS15" s="14">
        <f>AR15*AQ15</f>
        <v>44000</v>
      </c>
      <c r="AT15" s="2"/>
      <c r="AU15" s="2"/>
      <c r="AV15" s="14">
        <f>AS15</f>
        <v>44000</v>
      </c>
      <c r="AW15" s="14">
        <f>AV15</f>
        <v>44000</v>
      </c>
      <c r="AX15" s="19"/>
    </row>
    <row r="16" spans="1:50" ht="15" customHeight="1" x14ac:dyDescent="0.35">
      <c r="A16" s="2">
        <v>15</v>
      </c>
      <c r="B16" s="2">
        <v>111</v>
      </c>
      <c r="C16" s="12">
        <v>45473</v>
      </c>
      <c r="D16" s="4" t="s">
        <v>50</v>
      </c>
      <c r="E16" s="4" t="s">
        <v>126</v>
      </c>
      <c r="F16" s="2"/>
      <c r="G16" s="2" t="s">
        <v>52</v>
      </c>
      <c r="H16" s="13">
        <v>7105293826087</v>
      </c>
      <c r="I16" s="16"/>
      <c r="L16" t="s">
        <v>53</v>
      </c>
      <c r="O16" s="6"/>
      <c r="Q16" s="2" t="s">
        <v>54</v>
      </c>
      <c r="R16" s="2" t="s">
        <v>127</v>
      </c>
      <c r="S16" s="2"/>
      <c r="T16" s="2"/>
      <c r="U16" s="2" t="s">
        <v>128</v>
      </c>
      <c r="V16" s="2" t="s">
        <v>129</v>
      </c>
      <c r="W16" s="2">
        <v>1575</v>
      </c>
      <c r="X16" s="15" t="s">
        <v>130</v>
      </c>
      <c r="Y16" s="21">
        <v>845764682</v>
      </c>
      <c r="Z16" s="2"/>
      <c r="AA16" s="2" t="s">
        <v>60</v>
      </c>
      <c r="AB16" t="s">
        <v>61</v>
      </c>
      <c r="AD16" s="1"/>
      <c r="AE16" s="3" t="s">
        <v>62</v>
      </c>
      <c r="AF16" s="3" t="s">
        <v>69</v>
      </c>
      <c r="AG16" s="3" t="s">
        <v>92</v>
      </c>
      <c r="AH16" s="13">
        <v>740122987437</v>
      </c>
      <c r="AI16" s="2"/>
      <c r="AJ16" s="2"/>
      <c r="AK16" s="4" t="s">
        <v>88</v>
      </c>
      <c r="AL16" s="5" t="s">
        <v>131</v>
      </c>
      <c r="AM16" s="1"/>
      <c r="AN16" s="2" t="s">
        <v>66</v>
      </c>
      <c r="AO16" s="2" t="s">
        <v>66</v>
      </c>
      <c r="AP16" s="3" t="s">
        <v>67</v>
      </c>
      <c r="AQ16" s="14">
        <v>200000</v>
      </c>
      <c r="AR16" s="3"/>
      <c r="AS16" s="14">
        <v>200000</v>
      </c>
      <c r="AT16" s="2"/>
      <c r="AU16" s="2"/>
      <c r="AV16" s="14">
        <f>AS16</f>
        <v>200000</v>
      </c>
      <c r="AW16" s="26"/>
      <c r="AX16" s="19"/>
    </row>
    <row r="17" spans="1:50" ht="15" customHeight="1" x14ac:dyDescent="0.35">
      <c r="A17" s="2">
        <v>16</v>
      </c>
      <c r="B17" s="2">
        <v>111</v>
      </c>
      <c r="C17" s="12">
        <v>45473</v>
      </c>
      <c r="D17" s="4" t="s">
        <v>50</v>
      </c>
      <c r="E17" s="4" t="s">
        <v>126</v>
      </c>
      <c r="F17" s="2"/>
      <c r="G17" s="2" t="s">
        <v>52</v>
      </c>
      <c r="H17" s="13">
        <v>7105293826087</v>
      </c>
      <c r="I17" s="16"/>
      <c r="L17" t="s">
        <v>53</v>
      </c>
      <c r="O17" s="6"/>
      <c r="Q17" s="2" t="s">
        <v>54</v>
      </c>
      <c r="R17" s="2" t="s">
        <v>127</v>
      </c>
      <c r="S17" s="2"/>
      <c r="T17" s="2"/>
      <c r="U17" s="2" t="s">
        <v>128</v>
      </c>
      <c r="V17" s="2" t="s">
        <v>129</v>
      </c>
      <c r="W17" s="2">
        <v>1575</v>
      </c>
      <c r="X17" s="15" t="s">
        <v>130</v>
      </c>
      <c r="Y17" s="21">
        <v>845764682</v>
      </c>
      <c r="Z17" s="2"/>
      <c r="AA17" s="2" t="s">
        <v>60</v>
      </c>
      <c r="AB17" t="s">
        <v>61</v>
      </c>
      <c r="AD17" s="1"/>
      <c r="AE17" s="3" t="s">
        <v>62</v>
      </c>
      <c r="AF17" s="3" t="s">
        <v>78</v>
      </c>
      <c r="AG17" s="3" t="s">
        <v>132</v>
      </c>
      <c r="AH17" s="13">
        <v>351999723300</v>
      </c>
      <c r="AI17" s="2"/>
      <c r="AJ17" s="2"/>
      <c r="AK17" s="4" t="s">
        <v>61</v>
      </c>
      <c r="AL17" s="5"/>
      <c r="AM17" s="1"/>
      <c r="AN17" s="2" t="s">
        <v>60</v>
      </c>
      <c r="AO17" s="2" t="s">
        <v>66</v>
      </c>
      <c r="AP17" s="3" t="s">
        <v>67</v>
      </c>
      <c r="AQ17" s="14">
        <v>55000</v>
      </c>
      <c r="AR17" s="3"/>
      <c r="AS17" s="14">
        <v>55000</v>
      </c>
      <c r="AT17" s="2"/>
      <c r="AU17" s="2">
        <v>30000</v>
      </c>
      <c r="AV17" s="14">
        <f>AU17</f>
        <v>30000</v>
      </c>
      <c r="AW17" s="26"/>
      <c r="AX17" s="19"/>
    </row>
    <row r="18" spans="1:50" ht="15" customHeight="1" x14ac:dyDescent="0.35">
      <c r="A18" s="2">
        <v>17</v>
      </c>
      <c r="B18" s="2">
        <v>111</v>
      </c>
      <c r="C18" s="12">
        <v>45473</v>
      </c>
      <c r="D18" s="4" t="s">
        <v>50</v>
      </c>
      <c r="E18" s="4" t="s">
        <v>133</v>
      </c>
      <c r="F18" s="2"/>
      <c r="G18" s="2" t="s">
        <v>52</v>
      </c>
      <c r="H18" s="13">
        <v>6012170438088</v>
      </c>
      <c r="I18" s="16"/>
      <c r="L18" t="s">
        <v>53</v>
      </c>
      <c r="O18" s="6"/>
      <c r="Q18" s="2" t="s">
        <v>54</v>
      </c>
      <c r="R18" s="2" t="s">
        <v>134</v>
      </c>
      <c r="S18" s="2"/>
      <c r="T18" s="2"/>
      <c r="U18" s="2" t="s">
        <v>128</v>
      </c>
      <c r="V18" s="2" t="s">
        <v>129</v>
      </c>
      <c r="W18" s="2">
        <v>1575</v>
      </c>
      <c r="X18" s="15" t="s">
        <v>135</v>
      </c>
      <c r="Y18" s="21">
        <v>847881120</v>
      </c>
      <c r="Z18" s="2"/>
      <c r="AA18" s="2" t="s">
        <v>60</v>
      </c>
      <c r="AB18" t="s">
        <v>61</v>
      </c>
      <c r="AD18" s="1"/>
      <c r="AE18" s="3" t="s">
        <v>62</v>
      </c>
      <c r="AF18" s="3" t="s">
        <v>78</v>
      </c>
      <c r="AG18" s="3" t="s">
        <v>132</v>
      </c>
      <c r="AH18" s="13">
        <v>351999723300</v>
      </c>
      <c r="AI18" s="2"/>
      <c r="AJ18" s="2"/>
      <c r="AK18" s="4" t="s">
        <v>61</v>
      </c>
      <c r="AL18" s="5"/>
      <c r="AM18" s="1"/>
      <c r="AN18" s="2" t="s">
        <v>60</v>
      </c>
      <c r="AO18" s="2" t="s">
        <v>66</v>
      </c>
      <c r="AP18" s="3" t="s">
        <v>67</v>
      </c>
      <c r="AQ18" s="14">
        <v>55000</v>
      </c>
      <c r="AR18" s="3"/>
      <c r="AS18" s="14">
        <v>55000</v>
      </c>
      <c r="AT18" s="2"/>
      <c r="AU18" s="2">
        <v>25000</v>
      </c>
      <c r="AV18" s="14">
        <f>AU18</f>
        <v>25000</v>
      </c>
      <c r="AW18" s="14">
        <f>AV18</f>
        <v>25000</v>
      </c>
      <c r="AX18" s="19"/>
    </row>
    <row r="19" spans="1:50" ht="15" customHeight="1" x14ac:dyDescent="0.35">
      <c r="A19" s="2">
        <v>18</v>
      </c>
      <c r="B19" s="2">
        <v>111</v>
      </c>
      <c r="C19" s="12">
        <v>45473</v>
      </c>
      <c r="D19" s="4" t="s">
        <v>50</v>
      </c>
      <c r="E19" s="4" t="s">
        <v>133</v>
      </c>
      <c r="F19" s="2"/>
      <c r="G19" s="2" t="s">
        <v>52</v>
      </c>
      <c r="H19" s="13">
        <v>6012170438088</v>
      </c>
      <c r="I19" s="16"/>
      <c r="L19" t="s">
        <v>53</v>
      </c>
      <c r="O19" s="6"/>
      <c r="Q19" s="2" t="s">
        <v>54</v>
      </c>
      <c r="R19" s="2" t="s">
        <v>134</v>
      </c>
      <c r="S19" s="2"/>
      <c r="T19" s="2"/>
      <c r="U19" s="2" t="s">
        <v>128</v>
      </c>
      <c r="V19" s="2" t="s">
        <v>129</v>
      </c>
      <c r="W19" s="2">
        <v>1575</v>
      </c>
      <c r="X19" s="15" t="s">
        <v>135</v>
      </c>
      <c r="Y19" s="21">
        <v>847881120</v>
      </c>
      <c r="Z19" s="2"/>
      <c r="AA19" s="2" t="s">
        <v>60</v>
      </c>
      <c r="AB19" t="s">
        <v>61</v>
      </c>
      <c r="AD19" s="1"/>
      <c r="AE19" s="3" t="s">
        <v>62</v>
      </c>
      <c r="AF19" s="3" t="s">
        <v>69</v>
      </c>
      <c r="AG19" s="3" t="s">
        <v>92</v>
      </c>
      <c r="AH19" s="13">
        <v>740125812934</v>
      </c>
      <c r="AI19" s="2"/>
      <c r="AJ19" s="2"/>
      <c r="AK19" s="4" t="s">
        <v>88</v>
      </c>
      <c r="AL19" s="5" t="s">
        <v>89</v>
      </c>
      <c r="AM19" s="1"/>
      <c r="AN19" s="2" t="s">
        <v>66</v>
      </c>
      <c r="AO19" s="2" t="s">
        <v>60</v>
      </c>
      <c r="AP19" s="3" t="s">
        <v>67</v>
      </c>
      <c r="AQ19" s="14">
        <v>34000</v>
      </c>
      <c r="AR19" s="3"/>
      <c r="AS19" s="14">
        <v>34000</v>
      </c>
      <c r="AT19" s="2">
        <v>5000</v>
      </c>
      <c r="AU19" s="2"/>
      <c r="AV19" s="14">
        <f>AS19-AT19</f>
        <v>29000</v>
      </c>
      <c r="AW19" s="14">
        <f>AV19</f>
        <v>29000</v>
      </c>
      <c r="AX19" s="19"/>
    </row>
    <row r="20" spans="1:50" ht="15" customHeight="1" x14ac:dyDescent="0.35">
      <c r="A20" s="2">
        <v>19</v>
      </c>
      <c r="B20" s="2">
        <v>111</v>
      </c>
      <c r="C20" s="12">
        <v>45473</v>
      </c>
      <c r="D20" s="4" t="s">
        <v>50</v>
      </c>
      <c r="E20" s="4" t="s">
        <v>136</v>
      </c>
      <c r="F20" s="2"/>
      <c r="G20" s="2" t="s">
        <v>94</v>
      </c>
      <c r="H20" s="13" t="s">
        <v>137</v>
      </c>
      <c r="I20" s="16">
        <v>48217</v>
      </c>
      <c r="L20" t="s">
        <v>53</v>
      </c>
      <c r="O20" s="6"/>
      <c r="P20" s="13"/>
      <c r="Q20" s="2" t="s">
        <v>54</v>
      </c>
      <c r="R20" s="2" t="s">
        <v>138</v>
      </c>
      <c r="S20" s="2" t="s">
        <v>139</v>
      </c>
      <c r="T20" s="2"/>
      <c r="U20" s="2"/>
      <c r="V20" s="2" t="s">
        <v>114</v>
      </c>
      <c r="W20" s="2">
        <v>2420</v>
      </c>
      <c r="X20" s="15" t="s">
        <v>140</v>
      </c>
      <c r="Y20" s="21">
        <v>849874682</v>
      </c>
      <c r="Z20" s="2"/>
      <c r="AA20" s="2" t="s">
        <v>60</v>
      </c>
      <c r="AB20" t="s">
        <v>88</v>
      </c>
      <c r="AC20" s="7" t="s">
        <v>141</v>
      </c>
      <c r="AD20" s="1"/>
      <c r="AE20" s="3" t="s">
        <v>62</v>
      </c>
      <c r="AF20" s="3" t="s">
        <v>78</v>
      </c>
      <c r="AG20" s="3" t="s">
        <v>142</v>
      </c>
      <c r="AH20" s="13">
        <v>130110835061</v>
      </c>
      <c r="AI20" s="2"/>
      <c r="AJ20" s="2"/>
      <c r="AK20" s="4" t="s">
        <v>61</v>
      </c>
      <c r="AL20" s="5"/>
      <c r="AM20" s="1"/>
      <c r="AN20" s="2" t="s">
        <v>66</v>
      </c>
      <c r="AO20" s="2" t="s">
        <v>66</v>
      </c>
      <c r="AP20" s="3" t="s">
        <v>67</v>
      </c>
      <c r="AQ20" s="14">
        <v>2000000</v>
      </c>
      <c r="AR20" s="3"/>
      <c r="AS20" s="14">
        <f>AQ20</f>
        <v>2000000</v>
      </c>
      <c r="AT20" s="2"/>
      <c r="AU20" s="2"/>
      <c r="AV20" s="14">
        <f>AS20</f>
        <v>2000000</v>
      </c>
      <c r="AW20" s="14">
        <v>100000</v>
      </c>
      <c r="AX20" s="19"/>
    </row>
    <row r="21" spans="1:50" ht="15" customHeight="1" x14ac:dyDescent="0.35">
      <c r="A21" s="2">
        <v>20</v>
      </c>
      <c r="B21" s="2">
        <v>111</v>
      </c>
      <c r="C21" s="12">
        <v>45473</v>
      </c>
      <c r="D21" s="4" t="s">
        <v>50</v>
      </c>
      <c r="F21" s="2"/>
      <c r="G21" s="2"/>
      <c r="H21" s="13"/>
      <c r="I21" s="16"/>
      <c r="J21" s="4" t="s">
        <v>143</v>
      </c>
      <c r="L21" t="s">
        <v>144</v>
      </c>
      <c r="M21" t="s">
        <v>145</v>
      </c>
      <c r="O21" s="6" t="s">
        <v>108</v>
      </c>
      <c r="P21" s="13" t="s">
        <v>146</v>
      </c>
      <c r="Q21" s="2" t="s">
        <v>54</v>
      </c>
      <c r="R21" s="2" t="s">
        <v>147</v>
      </c>
      <c r="S21" s="2" t="s">
        <v>148</v>
      </c>
      <c r="T21" s="2"/>
      <c r="U21" s="2" t="s">
        <v>149</v>
      </c>
      <c r="V21" s="2" t="s">
        <v>129</v>
      </c>
      <c r="W21" s="2">
        <v>1619</v>
      </c>
      <c r="X21" s="15" t="s">
        <v>150</v>
      </c>
      <c r="Y21" s="21">
        <v>855047765</v>
      </c>
      <c r="Z21" s="2"/>
      <c r="AA21" s="2" t="s">
        <v>60</v>
      </c>
      <c r="AB21" t="s">
        <v>61</v>
      </c>
      <c r="AD21" s="1"/>
      <c r="AE21" s="3" t="s">
        <v>62</v>
      </c>
      <c r="AF21" s="3" t="s">
        <v>151</v>
      </c>
      <c r="AG21" s="3" t="s">
        <v>79</v>
      </c>
      <c r="AH21" s="13">
        <v>33828644306</v>
      </c>
      <c r="AI21" s="2"/>
      <c r="AJ21" s="2"/>
      <c r="AK21" s="4" t="s">
        <v>88</v>
      </c>
      <c r="AL21" s="5" t="s">
        <v>90</v>
      </c>
      <c r="AM21" s="1"/>
      <c r="AN21" s="2" t="s">
        <v>66</v>
      </c>
      <c r="AO21" s="2" t="s">
        <v>66</v>
      </c>
      <c r="AP21" s="3" t="s">
        <v>67</v>
      </c>
      <c r="AQ21" s="14">
        <v>80000</v>
      </c>
      <c r="AR21" s="3"/>
      <c r="AS21" s="14">
        <v>80000</v>
      </c>
      <c r="AT21" s="2"/>
      <c r="AU21" s="2"/>
      <c r="AV21" s="14">
        <v>80000</v>
      </c>
      <c r="AW21" s="14">
        <f>AV21</f>
        <v>80000</v>
      </c>
      <c r="AX21" s="19"/>
    </row>
    <row r="22" spans="1:50" ht="15" customHeight="1" x14ac:dyDescent="0.35">
      <c r="A22" s="2">
        <v>21</v>
      </c>
      <c r="B22" s="2">
        <v>111</v>
      </c>
      <c r="C22" s="12">
        <v>45473</v>
      </c>
      <c r="D22" s="4" t="s">
        <v>50</v>
      </c>
      <c r="F22" s="2"/>
      <c r="G22" s="2"/>
      <c r="H22" s="13"/>
      <c r="I22" s="16"/>
      <c r="J22" s="4" t="s">
        <v>152</v>
      </c>
      <c r="L22" t="s">
        <v>144</v>
      </c>
      <c r="M22" t="s">
        <v>145</v>
      </c>
      <c r="O22" s="6" t="s">
        <v>108</v>
      </c>
      <c r="P22" s="13" t="s">
        <v>153</v>
      </c>
      <c r="Q22" s="2" t="s">
        <v>54</v>
      </c>
      <c r="R22" s="1" t="s">
        <v>96</v>
      </c>
      <c r="S22" s="2"/>
      <c r="T22" s="2"/>
      <c r="U22" s="2" t="s">
        <v>97</v>
      </c>
      <c r="V22" t="s">
        <v>85</v>
      </c>
      <c r="W22" s="2">
        <v>2954</v>
      </c>
      <c r="X22" s="15" t="s">
        <v>154</v>
      </c>
      <c r="Y22" s="2" t="s">
        <v>155</v>
      </c>
      <c r="Z22" s="2"/>
      <c r="AA22" s="2" t="s">
        <v>60</v>
      </c>
      <c r="AB22" t="s">
        <v>61</v>
      </c>
      <c r="AD22" s="1"/>
      <c r="AE22" s="3" t="s">
        <v>62</v>
      </c>
      <c r="AF22" s="3" t="s">
        <v>71</v>
      </c>
      <c r="AG22" s="3" t="s">
        <v>72</v>
      </c>
      <c r="AH22" s="13">
        <v>883544293369</v>
      </c>
      <c r="AI22" s="2"/>
      <c r="AJ22" s="2"/>
      <c r="AK22" s="4" t="s">
        <v>61</v>
      </c>
      <c r="AL22" s="5"/>
      <c r="AM22" s="1"/>
      <c r="AN22" s="2" t="s">
        <v>66</v>
      </c>
      <c r="AO22" s="2" t="s">
        <v>66</v>
      </c>
      <c r="AP22" s="3" t="s">
        <v>67</v>
      </c>
      <c r="AQ22" s="14">
        <v>83000</v>
      </c>
      <c r="AR22" s="3"/>
      <c r="AS22" s="14">
        <v>83000</v>
      </c>
      <c r="AT22" s="2"/>
      <c r="AU22" s="2"/>
      <c r="AV22" s="14">
        <v>83000</v>
      </c>
      <c r="AW22" s="26"/>
      <c r="AX22" s="19"/>
    </row>
    <row r="23" spans="1:50" x14ac:dyDescent="0.35">
      <c r="A23" s="2">
        <v>22</v>
      </c>
      <c r="B23" s="2">
        <v>111</v>
      </c>
      <c r="C23" s="12">
        <v>45473</v>
      </c>
      <c r="D23" s="4" t="s">
        <v>50</v>
      </c>
      <c r="F23" s="2"/>
      <c r="G23" s="2"/>
      <c r="I23" s="16"/>
      <c r="J23" s="4" t="s">
        <v>152</v>
      </c>
      <c r="L23" t="s">
        <v>144</v>
      </c>
      <c r="M23" t="s">
        <v>145</v>
      </c>
      <c r="O23" s="6" t="s">
        <v>108</v>
      </c>
      <c r="P23" s="13" t="s">
        <v>156</v>
      </c>
      <c r="Q23" s="2" t="s">
        <v>54</v>
      </c>
      <c r="R23" s="1" t="s">
        <v>96</v>
      </c>
      <c r="S23" s="2"/>
      <c r="T23" s="2"/>
      <c r="U23" s="2" t="s">
        <v>97</v>
      </c>
      <c r="V23" t="s">
        <v>85</v>
      </c>
      <c r="W23" s="2">
        <v>2954</v>
      </c>
      <c r="X23" s="15" t="s">
        <v>154</v>
      </c>
      <c r="Y23" s="2" t="s">
        <v>155</v>
      </c>
      <c r="Z23" s="2"/>
      <c r="AA23" s="2" t="s">
        <v>60</v>
      </c>
      <c r="AB23" t="s">
        <v>61</v>
      </c>
      <c r="AD23" s="1"/>
      <c r="AE23" s="3" t="s">
        <v>62</v>
      </c>
      <c r="AF23" s="3" t="s">
        <v>151</v>
      </c>
      <c r="AG23" s="3" t="s">
        <v>79</v>
      </c>
      <c r="AH23" s="13">
        <v>78988223806</v>
      </c>
      <c r="AI23" s="2"/>
      <c r="AJ23" s="2"/>
      <c r="AK23" s="4" t="s">
        <v>88</v>
      </c>
      <c r="AL23" s="5" t="s">
        <v>89</v>
      </c>
      <c r="AM23" s="1"/>
      <c r="AN23" s="2" t="s">
        <v>66</v>
      </c>
      <c r="AO23" s="2" t="s">
        <v>60</v>
      </c>
      <c r="AP23" s="3" t="s">
        <v>67</v>
      </c>
      <c r="AQ23" s="14">
        <v>51430</v>
      </c>
      <c r="AR23" s="3"/>
      <c r="AS23" s="14">
        <v>51430</v>
      </c>
      <c r="AT23" s="2">
        <v>11000</v>
      </c>
      <c r="AU23" s="2"/>
      <c r="AV23" s="14">
        <f>AS23-AT23</f>
        <v>40430</v>
      </c>
      <c r="AW23" s="26"/>
      <c r="AX23" s="14"/>
    </row>
    <row r="24" spans="1:50" x14ac:dyDescent="0.35">
      <c r="A24" s="2">
        <v>23</v>
      </c>
      <c r="B24" s="2">
        <v>111</v>
      </c>
      <c r="C24" s="12">
        <v>45473</v>
      </c>
      <c r="D24" s="4" t="s">
        <v>50</v>
      </c>
      <c r="E24" s="4"/>
      <c r="F24" s="2"/>
      <c r="G24" s="4"/>
      <c r="H24" s="4"/>
      <c r="I24" s="16"/>
      <c r="J24" t="s">
        <v>157</v>
      </c>
      <c r="L24" t="s">
        <v>144</v>
      </c>
      <c r="M24" t="s">
        <v>158</v>
      </c>
      <c r="O24" s="6" t="s">
        <v>108</v>
      </c>
      <c r="P24" s="13" t="s">
        <v>159</v>
      </c>
      <c r="Q24" s="2" t="s">
        <v>54</v>
      </c>
      <c r="R24" s="1" t="s">
        <v>160</v>
      </c>
      <c r="U24" s="2" t="s">
        <v>161</v>
      </c>
      <c r="V24" s="2" t="s">
        <v>129</v>
      </c>
      <c r="W24" s="2">
        <v>1453</v>
      </c>
      <c r="X24" s="15" t="s">
        <v>162</v>
      </c>
      <c r="Y24" s="21">
        <v>115764682</v>
      </c>
      <c r="Z24" s="2"/>
      <c r="AA24" s="2" t="s">
        <v>60</v>
      </c>
      <c r="AB24" t="s">
        <v>61</v>
      </c>
      <c r="AD24" s="1"/>
      <c r="AE24" s="3" t="s">
        <v>105</v>
      </c>
      <c r="AF24" s="3" t="s">
        <v>78</v>
      </c>
      <c r="AG24" s="3" t="s">
        <v>106</v>
      </c>
      <c r="AH24" s="13">
        <v>430311569609</v>
      </c>
      <c r="AI24" s="2"/>
      <c r="AJ24" s="2"/>
      <c r="AK24" s="4" t="s">
        <v>61</v>
      </c>
      <c r="AL24" s="5"/>
      <c r="AM24" s="1"/>
      <c r="AN24" s="2" t="s">
        <v>66</v>
      </c>
      <c r="AO24" s="2" t="s">
        <v>66</v>
      </c>
      <c r="AP24" s="3" t="s">
        <v>67</v>
      </c>
      <c r="AQ24" s="24"/>
      <c r="AR24" s="2"/>
      <c r="AS24" s="2"/>
      <c r="AT24" s="2"/>
      <c r="AU24" s="2"/>
      <c r="AV24" s="2"/>
      <c r="AW24" s="2"/>
      <c r="AX24" s="2"/>
    </row>
    <row r="25" spans="1:50" x14ac:dyDescent="0.35">
      <c r="A25" s="2">
        <v>24</v>
      </c>
      <c r="B25" s="2">
        <v>111</v>
      </c>
      <c r="C25" s="12">
        <v>45473</v>
      </c>
      <c r="D25" s="4" t="s">
        <v>104</v>
      </c>
      <c r="E25" s="4" t="s">
        <v>163</v>
      </c>
      <c r="F25" s="2"/>
      <c r="G25" s="4" t="s">
        <v>52</v>
      </c>
      <c r="H25" s="13">
        <v>7758238421533</v>
      </c>
      <c r="I25" s="16"/>
      <c r="L25" t="s">
        <v>53</v>
      </c>
      <c r="Q25" s="2" t="s">
        <v>54</v>
      </c>
      <c r="R25" t="s">
        <v>164</v>
      </c>
      <c r="U25" t="s">
        <v>165</v>
      </c>
      <c r="V25" t="s">
        <v>166</v>
      </c>
      <c r="W25" s="2">
        <v>8014</v>
      </c>
      <c r="X25" s="15" t="s">
        <v>167</v>
      </c>
      <c r="Y25" s="2">
        <v>838576195</v>
      </c>
      <c r="Z25" s="2"/>
      <c r="AA25" s="2" t="s">
        <v>60</v>
      </c>
      <c r="AB25" t="s">
        <v>61</v>
      </c>
      <c r="AD25" s="1"/>
      <c r="AE25" s="3" t="s">
        <v>105</v>
      </c>
      <c r="AF25" s="3" t="s">
        <v>78</v>
      </c>
      <c r="AG25" s="3" t="s">
        <v>106</v>
      </c>
      <c r="AH25" s="13">
        <v>430311569609</v>
      </c>
      <c r="AI25" s="2"/>
      <c r="AJ25" s="2"/>
      <c r="AK25" s="4" t="s">
        <v>61</v>
      </c>
      <c r="AL25" s="5"/>
      <c r="AM25" s="1"/>
      <c r="AN25" s="2" t="s">
        <v>66</v>
      </c>
      <c r="AO25" s="2" t="s">
        <v>66</v>
      </c>
      <c r="AP25" s="3" t="s">
        <v>67</v>
      </c>
      <c r="AQ25" s="14">
        <v>33000</v>
      </c>
      <c r="AR25" s="2"/>
      <c r="AS25" s="2">
        <v>33000</v>
      </c>
      <c r="AT25" s="2"/>
      <c r="AU25" s="2"/>
      <c r="AV25" s="2">
        <v>33000</v>
      </c>
      <c r="AW25" s="2"/>
      <c r="AX25" s="2"/>
    </row>
    <row r="26" spans="1:50" x14ac:dyDescent="0.35">
      <c r="A26" s="2">
        <v>25</v>
      </c>
      <c r="B26" s="2">
        <v>111</v>
      </c>
      <c r="C26" s="12">
        <v>45473</v>
      </c>
      <c r="D26" s="4" t="s">
        <v>104</v>
      </c>
      <c r="E26" s="4"/>
      <c r="F26" s="2"/>
      <c r="G26" s="4"/>
      <c r="H26" s="4"/>
      <c r="I26" s="16"/>
      <c r="J26" s="22" t="s">
        <v>107</v>
      </c>
      <c r="L26" s="25"/>
      <c r="M26" s="25"/>
      <c r="O26" s="6" t="s">
        <v>108</v>
      </c>
      <c r="P26" s="13" t="s">
        <v>168</v>
      </c>
      <c r="Q26" s="2" t="s">
        <v>54</v>
      </c>
      <c r="R26" t="s">
        <v>169</v>
      </c>
      <c r="U26" t="s">
        <v>165</v>
      </c>
      <c r="V26" t="s">
        <v>166</v>
      </c>
      <c r="W26" s="2">
        <v>8014</v>
      </c>
      <c r="X26" s="29" t="s">
        <v>170</v>
      </c>
      <c r="Y26" s="2">
        <v>748572991</v>
      </c>
      <c r="Z26" s="2"/>
      <c r="AA26" s="2" t="s">
        <v>60</v>
      </c>
      <c r="AB26" t="s">
        <v>61</v>
      </c>
      <c r="AD26" s="1"/>
      <c r="AE26" s="3" t="s">
        <v>105</v>
      </c>
      <c r="AF26" s="3" t="s">
        <v>78</v>
      </c>
      <c r="AG26" s="3" t="s">
        <v>106</v>
      </c>
      <c r="AH26" s="13">
        <v>430311569609</v>
      </c>
      <c r="AI26" s="2"/>
      <c r="AJ26" s="2"/>
      <c r="AK26" s="4" t="s">
        <v>61</v>
      </c>
      <c r="AL26" s="7"/>
      <c r="AM26" s="1"/>
      <c r="AN26" s="2" t="s">
        <v>66</v>
      </c>
      <c r="AO26" s="2" t="s">
        <v>66</v>
      </c>
      <c r="AP26" s="3" t="s">
        <v>67</v>
      </c>
      <c r="AQ26" s="14">
        <v>33000</v>
      </c>
      <c r="AR26" s="2"/>
      <c r="AS26" s="2">
        <v>33000</v>
      </c>
      <c r="AT26" s="2"/>
      <c r="AU26" s="2"/>
      <c r="AV26" s="2">
        <v>33000</v>
      </c>
      <c r="AW26" s="2"/>
      <c r="AX26" s="2"/>
    </row>
    <row r="27" spans="1:50" x14ac:dyDescent="0.35">
      <c r="A27" s="2">
        <v>26</v>
      </c>
      <c r="B27" s="2">
        <v>111</v>
      </c>
      <c r="C27" s="12">
        <v>45473</v>
      </c>
      <c r="D27" s="4" t="s">
        <v>104</v>
      </c>
      <c r="E27" s="4"/>
      <c r="F27" s="2"/>
      <c r="G27" s="2"/>
      <c r="H27" s="2"/>
      <c r="I27" s="16"/>
      <c r="J27" t="s">
        <v>171</v>
      </c>
      <c r="L27" s="25"/>
      <c r="M27" s="25"/>
      <c r="O27" s="6" t="s">
        <v>108</v>
      </c>
      <c r="P27" s="13" t="s">
        <v>172</v>
      </c>
      <c r="Q27" s="2" t="s">
        <v>54</v>
      </c>
      <c r="R27" t="s">
        <v>173</v>
      </c>
      <c r="U27" t="s">
        <v>165</v>
      </c>
      <c r="V27" t="s">
        <v>166</v>
      </c>
      <c r="W27" s="2">
        <v>8014</v>
      </c>
      <c r="X27" s="29" t="s">
        <v>174</v>
      </c>
      <c r="Y27" s="2">
        <v>628433310</v>
      </c>
      <c r="Z27" s="2"/>
      <c r="AA27" s="2" t="s">
        <v>60</v>
      </c>
      <c r="AB27" t="s">
        <v>61</v>
      </c>
      <c r="AD27" s="1"/>
      <c r="AE27" s="3" t="s">
        <v>105</v>
      </c>
      <c r="AF27" s="3" t="s">
        <v>78</v>
      </c>
      <c r="AG27" s="3" t="s">
        <v>106</v>
      </c>
      <c r="AH27" s="13">
        <v>430311569609</v>
      </c>
      <c r="AI27" s="2"/>
      <c r="AJ27" s="2"/>
      <c r="AK27" s="4" t="s">
        <v>61</v>
      </c>
      <c r="AL27" s="7"/>
      <c r="AM27" s="1"/>
      <c r="AN27" s="2" t="s">
        <v>66</v>
      </c>
      <c r="AO27" s="2" t="s">
        <v>66</v>
      </c>
      <c r="AP27" s="3" t="s">
        <v>67</v>
      </c>
      <c r="AQ27" s="14">
        <v>33100</v>
      </c>
      <c r="AR27" s="2"/>
      <c r="AS27" s="2">
        <v>33100</v>
      </c>
      <c r="AT27" s="2"/>
      <c r="AU27" s="2"/>
      <c r="AV27" s="2">
        <v>33100</v>
      </c>
      <c r="AW27" s="2"/>
      <c r="AX27" s="2"/>
    </row>
    <row r="28" spans="1:50" x14ac:dyDescent="0.35">
      <c r="A28" s="2">
        <v>27</v>
      </c>
      <c r="B28" s="2">
        <v>111</v>
      </c>
      <c r="C28" s="12">
        <v>45473</v>
      </c>
      <c r="D28" s="4" t="s">
        <v>175</v>
      </c>
      <c r="E28" s="4" t="s">
        <v>176</v>
      </c>
      <c r="F28" s="2"/>
      <c r="G28" s="4" t="s">
        <v>52</v>
      </c>
      <c r="H28" s="13">
        <v>8002273826087</v>
      </c>
      <c r="I28" s="16"/>
      <c r="L28" t="s">
        <v>53</v>
      </c>
      <c r="Q28" s="2" t="s">
        <v>54</v>
      </c>
      <c r="R28" s="2" t="s">
        <v>177</v>
      </c>
      <c r="S28" s="2" t="s">
        <v>178</v>
      </c>
      <c r="T28" s="2"/>
      <c r="U28" s="2" t="s">
        <v>149</v>
      </c>
      <c r="V28" s="2" t="s">
        <v>129</v>
      </c>
      <c r="W28" s="2">
        <v>2196</v>
      </c>
      <c r="X28" s="29" t="s">
        <v>179</v>
      </c>
      <c r="Y28" s="2">
        <v>814560024</v>
      </c>
      <c r="Z28" s="2"/>
      <c r="AA28" s="2" t="s">
        <v>60</v>
      </c>
      <c r="AB28" t="s">
        <v>61</v>
      </c>
      <c r="AD28" s="1"/>
      <c r="AE28" s="3" t="s">
        <v>105</v>
      </c>
      <c r="AF28" s="3" t="s">
        <v>78</v>
      </c>
      <c r="AG28" s="3" t="s">
        <v>106</v>
      </c>
      <c r="AH28" s="13">
        <v>430311569609</v>
      </c>
      <c r="AI28" s="2"/>
      <c r="AJ28" s="2"/>
      <c r="AK28" s="4" t="s">
        <v>61</v>
      </c>
      <c r="AL28" s="7"/>
      <c r="AM28" s="1"/>
      <c r="AN28" s="2" t="s">
        <v>66</v>
      </c>
      <c r="AO28" s="2" t="s">
        <v>66</v>
      </c>
      <c r="AP28" s="3" t="s">
        <v>67</v>
      </c>
      <c r="AQ28" s="24"/>
      <c r="AR28" s="2"/>
      <c r="AS28" s="24"/>
      <c r="AT28" s="2"/>
      <c r="AU28" s="2"/>
      <c r="AV28" s="24"/>
      <c r="AW28" s="24"/>
      <c r="AX28" s="2"/>
    </row>
    <row r="29" spans="1:50" x14ac:dyDescent="0.35">
      <c r="A29" s="2">
        <v>28</v>
      </c>
      <c r="B29" s="2">
        <v>111</v>
      </c>
      <c r="C29" s="12">
        <v>45473</v>
      </c>
      <c r="D29" s="4" t="s">
        <v>175</v>
      </c>
      <c r="E29" s="8" t="s">
        <v>180</v>
      </c>
      <c r="G29" s="4" t="s">
        <v>52</v>
      </c>
      <c r="H29" s="13">
        <v>7508120438088</v>
      </c>
      <c r="L29" t="s">
        <v>53</v>
      </c>
      <c r="Q29" s="2" t="s">
        <v>54</v>
      </c>
      <c r="R29" t="s">
        <v>181</v>
      </c>
      <c r="U29" s="2" t="s">
        <v>149</v>
      </c>
      <c r="V29" s="2" t="s">
        <v>129</v>
      </c>
      <c r="W29" s="2">
        <v>2111</v>
      </c>
      <c r="X29" s="29" t="s">
        <v>182</v>
      </c>
      <c r="Y29">
        <v>824501992</v>
      </c>
      <c r="AA29" s="2" t="s">
        <v>60</v>
      </c>
      <c r="AB29" t="s">
        <v>61</v>
      </c>
      <c r="AE29" s="3" t="s">
        <v>105</v>
      </c>
      <c r="AF29" s="3" t="s">
        <v>78</v>
      </c>
      <c r="AG29" s="3" t="s">
        <v>106</v>
      </c>
      <c r="AH29" s="13">
        <v>430311569609</v>
      </c>
      <c r="AI29" s="2"/>
      <c r="AJ29" s="2"/>
      <c r="AK29" s="4" t="s">
        <v>61</v>
      </c>
      <c r="AL29" s="7"/>
      <c r="AM29" s="1"/>
      <c r="AN29" s="2" t="s">
        <v>66</v>
      </c>
      <c r="AO29" s="2" t="s">
        <v>66</v>
      </c>
      <c r="AP29" s="3" t="s">
        <v>67</v>
      </c>
      <c r="AQ29" s="25"/>
      <c r="AS29" s="25"/>
      <c r="AU29" s="2"/>
      <c r="AV29" s="25"/>
      <c r="AW29" s="25"/>
    </row>
    <row r="30" spans="1:50" x14ac:dyDescent="0.35">
      <c r="A30" s="2">
        <v>29</v>
      </c>
      <c r="B30" s="2">
        <v>111</v>
      </c>
      <c r="C30" s="12">
        <v>45473</v>
      </c>
      <c r="D30" s="4" t="s">
        <v>50</v>
      </c>
      <c r="J30" t="s">
        <v>183</v>
      </c>
      <c r="L30" s="25"/>
      <c r="M30" t="s">
        <v>158</v>
      </c>
      <c r="O30" s="6" t="s">
        <v>108</v>
      </c>
      <c r="P30" t="s">
        <v>184</v>
      </c>
      <c r="Q30" s="2" t="s">
        <v>54</v>
      </c>
      <c r="R30" t="s">
        <v>185</v>
      </c>
      <c r="U30" t="s">
        <v>186</v>
      </c>
      <c r="V30" t="s">
        <v>57</v>
      </c>
      <c r="W30">
        <v>6013</v>
      </c>
      <c r="X30" s="31" t="s">
        <v>187</v>
      </c>
      <c r="Y30" s="30">
        <v>187881120</v>
      </c>
      <c r="AA30" s="2" t="s">
        <v>60</v>
      </c>
      <c r="AB30" t="s">
        <v>88</v>
      </c>
      <c r="AE30" s="3" t="s">
        <v>105</v>
      </c>
      <c r="AF30" s="3" t="s">
        <v>78</v>
      </c>
      <c r="AG30" s="3" t="s">
        <v>106</v>
      </c>
      <c r="AH30" s="13">
        <v>9788600888019</v>
      </c>
      <c r="AK30" s="4" t="s">
        <v>88</v>
      </c>
      <c r="AN30" s="2" t="s">
        <v>66</v>
      </c>
      <c r="AO30" s="2" t="s">
        <v>66</v>
      </c>
      <c r="AP30" s="3" t="s">
        <v>67</v>
      </c>
      <c r="AQ30" s="25"/>
      <c r="AU30" s="2"/>
    </row>
    <row r="31" spans="1:50" x14ac:dyDescent="0.35">
      <c r="A31" s="2">
        <v>30</v>
      </c>
      <c r="B31" s="2">
        <v>111</v>
      </c>
      <c r="C31" s="12">
        <v>45473</v>
      </c>
      <c r="D31" s="4" t="s">
        <v>104</v>
      </c>
      <c r="E31" t="s">
        <v>188</v>
      </c>
      <c r="G31" s="4" t="s">
        <v>52</v>
      </c>
      <c r="H31" s="13">
        <v>9857984758979</v>
      </c>
      <c r="L31" t="s">
        <v>53</v>
      </c>
      <c r="Q31" s="2" t="s">
        <v>54</v>
      </c>
      <c r="R31" t="s">
        <v>189</v>
      </c>
      <c r="U31" t="s">
        <v>186</v>
      </c>
      <c r="V31" t="s">
        <v>57</v>
      </c>
      <c r="W31">
        <v>6013</v>
      </c>
      <c r="X31" s="31" t="s">
        <v>190</v>
      </c>
      <c r="Y31">
        <v>913357789</v>
      </c>
      <c r="AA31" s="2" t="s">
        <v>60</v>
      </c>
      <c r="AB31" t="s">
        <v>61</v>
      </c>
      <c r="AE31" s="3" t="s">
        <v>105</v>
      </c>
      <c r="AF31" s="3" t="s">
        <v>78</v>
      </c>
      <c r="AG31" s="3" t="s">
        <v>106</v>
      </c>
      <c r="AH31" s="13">
        <v>9788600888019</v>
      </c>
      <c r="AK31" s="4" t="s">
        <v>61</v>
      </c>
      <c r="AN31" s="2" t="s">
        <v>66</v>
      </c>
      <c r="AO31" s="2" t="s">
        <v>66</v>
      </c>
      <c r="AP31" s="3" t="s">
        <v>67</v>
      </c>
      <c r="AQ31" s="14">
        <v>42320</v>
      </c>
      <c r="AS31" s="32">
        <f>AQ31</f>
        <v>42320</v>
      </c>
      <c r="AU31" s="2"/>
      <c r="AV31" s="32">
        <f>AS31</f>
        <v>42320</v>
      </c>
    </row>
    <row r="32" spans="1:50" x14ac:dyDescent="0.35">
      <c r="B32" s="2"/>
      <c r="C32" s="12"/>
      <c r="D32" s="28" t="s">
        <v>104</v>
      </c>
      <c r="G32" s="4"/>
      <c r="H32" s="13"/>
      <c r="AA32" s="2"/>
      <c r="AB32" t="s">
        <v>88</v>
      </c>
      <c r="AE32" s="3" t="s">
        <v>105</v>
      </c>
      <c r="AF32" s="3" t="s">
        <v>78</v>
      </c>
      <c r="AG32" s="3" t="s">
        <v>106</v>
      </c>
      <c r="AH32" s="13">
        <v>9788600888019</v>
      </c>
      <c r="AK32" s="4" t="s">
        <v>88</v>
      </c>
      <c r="AN32" s="2" t="s">
        <v>66</v>
      </c>
      <c r="AO32" s="2" t="s">
        <v>66</v>
      </c>
      <c r="AP32" s="3" t="s">
        <v>67</v>
      </c>
      <c r="AU32" s="2"/>
    </row>
    <row r="33" spans="1:47" x14ac:dyDescent="0.35">
      <c r="B33" s="2"/>
      <c r="C33" s="12"/>
      <c r="D33" s="28" t="s">
        <v>104</v>
      </c>
      <c r="G33" s="4"/>
      <c r="H33" s="13"/>
      <c r="AA33" s="2"/>
      <c r="AB33" t="s">
        <v>88</v>
      </c>
      <c r="AE33" s="3" t="s">
        <v>105</v>
      </c>
      <c r="AF33" s="3" t="s">
        <v>78</v>
      </c>
      <c r="AG33" s="3" t="s">
        <v>106</v>
      </c>
      <c r="AH33" s="13">
        <v>9788600888019</v>
      </c>
      <c r="AK33" s="4" t="s">
        <v>88</v>
      </c>
      <c r="AN33" s="2" t="s">
        <v>66</v>
      </c>
      <c r="AO33" s="2" t="s">
        <v>66</v>
      </c>
      <c r="AP33" s="3" t="s">
        <v>67</v>
      </c>
      <c r="AU33" s="2"/>
    </row>
    <row r="34" spans="1:47" x14ac:dyDescent="0.35">
      <c r="A34">
        <v>14</v>
      </c>
      <c r="B34" s="2">
        <v>111</v>
      </c>
      <c r="C34" s="12">
        <v>45473</v>
      </c>
      <c r="D34" s="4" t="s">
        <v>175</v>
      </c>
      <c r="AB34" t="s">
        <v>88</v>
      </c>
      <c r="AE34" s="3" t="s">
        <v>105</v>
      </c>
      <c r="AF34" s="3" t="s">
        <v>78</v>
      </c>
      <c r="AG34" s="3" t="s">
        <v>106</v>
      </c>
      <c r="AH34" s="13">
        <v>9788600888019</v>
      </c>
      <c r="AK34" s="4" t="s">
        <v>88</v>
      </c>
      <c r="AN34" s="2" t="s">
        <v>66</v>
      </c>
      <c r="AO34" s="2" t="s">
        <v>66</v>
      </c>
      <c r="AP34" s="3" t="s">
        <v>67</v>
      </c>
      <c r="AU34" s="2"/>
    </row>
    <row r="35" spans="1:47" x14ac:dyDescent="0.35">
      <c r="D35" s="4" t="s">
        <v>50</v>
      </c>
      <c r="AU35" s="2"/>
    </row>
    <row r="36" spans="1:47" x14ac:dyDescent="0.35">
      <c r="D36" s="4" t="s">
        <v>191</v>
      </c>
      <c r="AU36" s="2"/>
    </row>
    <row r="37" spans="1:47" x14ac:dyDescent="0.35">
      <c r="D37" s="4" t="s">
        <v>191</v>
      </c>
      <c r="AK37" s="4"/>
      <c r="AU37" s="2"/>
    </row>
    <row r="38" spans="1:47" x14ac:dyDescent="0.35">
      <c r="AU38" s="2"/>
    </row>
    <row r="39" spans="1:47" x14ac:dyDescent="0.35">
      <c r="J39" t="s">
        <v>192</v>
      </c>
      <c r="AU39" s="2"/>
    </row>
    <row r="40" spans="1:47" x14ac:dyDescent="0.35">
      <c r="AU40" s="2"/>
    </row>
    <row r="41" spans="1:47" x14ac:dyDescent="0.35">
      <c r="AU41" s="2"/>
    </row>
    <row r="42" spans="1:47" x14ac:dyDescent="0.35">
      <c r="AU42" s="2"/>
    </row>
    <row r="43" spans="1:47" x14ac:dyDescent="0.35">
      <c r="J43" t="s">
        <v>192</v>
      </c>
      <c r="L43" s="10"/>
      <c r="AU43" s="2"/>
    </row>
    <row r="44" spans="1:47" x14ac:dyDescent="0.35">
      <c r="L44" s="10"/>
      <c r="AU44" s="2"/>
    </row>
    <row r="45" spans="1:47" x14ac:dyDescent="0.35">
      <c r="L45" s="10"/>
      <c r="AU45" s="2"/>
    </row>
    <row r="46" spans="1:47" x14ac:dyDescent="0.35">
      <c r="AU46" s="2"/>
    </row>
    <row r="47" spans="1:47" x14ac:dyDescent="0.35">
      <c r="J47" t="s">
        <v>192</v>
      </c>
      <c r="AU47" s="2"/>
    </row>
    <row r="48" spans="1:47" x14ac:dyDescent="0.35">
      <c r="AU48" s="2"/>
    </row>
    <row r="49" spans="47:47" x14ac:dyDescent="0.35">
      <c r="AU49" s="2"/>
    </row>
    <row r="50" spans="47:47" x14ac:dyDescent="0.35">
      <c r="AU50" s="2"/>
    </row>
    <row r="51" spans="47:47" x14ac:dyDescent="0.35">
      <c r="AU51" s="2"/>
    </row>
    <row r="52" spans="47:47" x14ac:dyDescent="0.35">
      <c r="AU52" s="2"/>
    </row>
    <row r="53" spans="47:47" x14ac:dyDescent="0.35">
      <c r="AU53" s="2"/>
    </row>
    <row r="54" spans="47:47" x14ac:dyDescent="0.35">
      <c r="AU54" s="2"/>
    </row>
    <row r="55" spans="47:47" x14ac:dyDescent="0.35">
      <c r="AU55" s="2"/>
    </row>
    <row r="56" spans="47:47" x14ac:dyDescent="0.35">
      <c r="AU56" s="2"/>
    </row>
    <row r="57" spans="47:47" x14ac:dyDescent="0.35">
      <c r="AU57" s="2"/>
    </row>
    <row r="58" spans="47:47" x14ac:dyDescent="0.35">
      <c r="AU58" s="2"/>
    </row>
    <row r="59" spans="47:47" x14ac:dyDescent="0.35">
      <c r="AU59" s="2"/>
    </row>
    <row r="60" spans="47:47" x14ac:dyDescent="0.35">
      <c r="AU60" s="2"/>
    </row>
    <row r="61" spans="47:47" x14ac:dyDescent="0.35">
      <c r="AU61" s="2"/>
    </row>
    <row r="62" spans="47:47" x14ac:dyDescent="0.35">
      <c r="AU62" s="2"/>
    </row>
    <row r="63" spans="47:47" x14ac:dyDescent="0.35">
      <c r="AU63" s="2"/>
    </row>
    <row r="64" spans="47:47" x14ac:dyDescent="0.35">
      <c r="AU64" s="2"/>
    </row>
    <row r="65" spans="4:47" x14ac:dyDescent="0.35">
      <c r="AU65" s="2"/>
    </row>
    <row r="66" spans="4:47" x14ac:dyDescent="0.35">
      <c r="AU66" s="2"/>
    </row>
    <row r="67" spans="4:47" x14ac:dyDescent="0.35">
      <c r="AU67" s="2"/>
    </row>
    <row r="68" spans="4:47" s="2" customFormat="1" x14ac:dyDescent="0.35">
      <c r="D68" s="4"/>
      <c r="I68" s="16"/>
      <c r="AB68"/>
      <c r="AC68" s="7"/>
    </row>
    <row r="69" spans="4:47" s="2" customFormat="1" x14ac:dyDescent="0.35">
      <c r="D69" s="4"/>
      <c r="I69" s="16"/>
      <c r="AB69"/>
      <c r="AC69" s="7"/>
    </row>
    <row r="70" spans="4:47" s="2" customFormat="1" x14ac:dyDescent="0.35">
      <c r="D70" s="4"/>
      <c r="I70" s="16"/>
      <c r="AB70"/>
      <c r="AC70" s="7"/>
    </row>
    <row r="71" spans="4:47" s="2" customFormat="1" x14ac:dyDescent="0.35">
      <c r="D71" s="4"/>
      <c r="I71" s="16"/>
      <c r="AB71"/>
      <c r="AC71" s="7"/>
    </row>
    <row r="72" spans="4:47" s="2" customFormat="1" x14ac:dyDescent="0.35">
      <c r="D72" s="4"/>
      <c r="I72" s="16"/>
      <c r="AB72"/>
      <c r="AC72" s="7"/>
    </row>
    <row r="73" spans="4:47" s="2" customFormat="1" x14ac:dyDescent="0.35">
      <c r="D73" s="4"/>
      <c r="I73" s="16"/>
      <c r="AB73"/>
      <c r="AC73" s="7"/>
    </row>
    <row r="74" spans="4:47" x14ac:dyDescent="0.35">
      <c r="AU74" s="2"/>
    </row>
    <row r="75" spans="4:47" x14ac:dyDescent="0.35">
      <c r="AU75" s="2"/>
    </row>
    <row r="76" spans="4:47" x14ac:dyDescent="0.35">
      <c r="AU76" s="2"/>
    </row>
  </sheetData>
  <dataValidations count="1">
    <dataValidation allowBlank="1" showInputMessage="1" showErrorMessage="1" sqref="Y2:Y4 Y11:Y12 R11:R13 R15 R31:R1048576 I23:K23 E26:E1048576 R20 W22:X23 Y16:Y1048576 J27:J1048576 R22:U23 H26:H1048576 F21:F1048576 E24 X30:X1048576 H24 I24:I1048576 K24:K1048576 J22:J25 S24:W1048576 X25 R25:R29 R2:R9 AM2:AM1048576 AQ2:XFD1048576 S2:X21 AD2:AD1048576 P2:P1048576 H2:K22 E2:F20 N2:N1048576 AF2:AJ1048576 Z2:Z1048576 A2:C1048576" xr:uid="{A6DA1D71-B232-4FC1-953F-8E7E8A4A2F53}"/>
  </dataValidations>
  <hyperlinks>
    <hyperlink ref="X2" r:id="rId1" xr:uid="{356C16AF-4F15-45E0-8BD1-1A68E748A788}"/>
    <hyperlink ref="X23" r:id="rId2" xr:uid="{35224AE7-B919-430C-9133-6838E282BDAD}"/>
    <hyperlink ref="X3:X4" r:id="rId3" display="Koketsokun@gmail.com" xr:uid="{308182A3-1BC9-4238-9065-BDA25CD6D74D}"/>
    <hyperlink ref="X5" r:id="rId4" xr:uid="{CCC19519-9B82-4B02-AB67-268BDA091C92}"/>
    <hyperlink ref="X6" r:id="rId5" xr:uid="{0A51B31C-D60B-49DE-94D8-0071C85F2CEE}"/>
    <hyperlink ref="X7" r:id="rId6" xr:uid="{BF37FF33-1CA6-47C5-A2D0-ADD8B0AB2109}"/>
    <hyperlink ref="X8" r:id="rId7" xr:uid="{29DD9A8A-E258-49D6-9875-6EFC94874197}"/>
    <hyperlink ref="X9" r:id="rId8" xr:uid="{07EBFA3D-8769-4A8B-A3D3-C8148FF0F78B}"/>
    <hyperlink ref="X11" r:id="rId9" xr:uid="{C5CED512-987A-4491-93FF-B3833074F302}"/>
    <hyperlink ref="X12" r:id="rId10" xr:uid="{96518844-7098-413A-B74C-CD8E0BF0135A}"/>
    <hyperlink ref="X13" r:id="rId11" xr:uid="{5BE36A12-565E-46C0-A7E1-29B99674A323}"/>
    <hyperlink ref="X14" r:id="rId12" xr:uid="{9017130D-313E-49E8-BC76-894189C978D1}"/>
    <hyperlink ref="X10" r:id="rId13" xr:uid="{3CA23EA3-9A37-45CA-8F9E-EDCDB2B2F1EE}"/>
    <hyperlink ref="X15" r:id="rId14" xr:uid="{226ED541-0514-4A35-B62D-DDC7F0F93E65}"/>
    <hyperlink ref="X20" r:id="rId15" xr:uid="{1F651801-1576-4E2D-BBA7-17AEC4A8BC3C}"/>
    <hyperlink ref="X22" r:id="rId16" xr:uid="{8487FBDD-307F-41B0-B3EE-E11F5BE8A51B}"/>
    <hyperlink ref="X21" r:id="rId17" xr:uid="{40AB49AE-E0D8-4001-A741-C1C235384D74}"/>
    <hyperlink ref="X24" r:id="rId18" xr:uid="{BB54F60E-5EDD-47B8-8826-841CBEA3F2E4}"/>
    <hyperlink ref="X25" r:id="rId19" xr:uid="{BDD347EA-C9F2-40CF-A6BF-D99C0F9028D8}"/>
    <hyperlink ref="X26" r:id="rId20" xr:uid="{A097E559-0B76-421A-AD97-947CF8A4ECF9}"/>
    <hyperlink ref="X28" r:id="rId21" xr:uid="{5C9E2885-F395-4BD8-9FDC-8E50AF5C662F}"/>
    <hyperlink ref="X29" r:id="rId22" xr:uid="{07F1E792-A991-4DC3-9B3E-6B2559569614}"/>
    <hyperlink ref="X27" r:id="rId23" xr:uid="{21FEE132-D37D-45F4-B221-C8621AD89981}"/>
    <hyperlink ref="X30" r:id="rId24" xr:uid="{B5A25ED9-7FD0-4BD6-90AB-9BF2E6B7165A}"/>
    <hyperlink ref="X31" r:id="rId25" xr:uid="{D1920F52-FA8C-424E-8B49-1CD62515CCA3}"/>
  </hyperlinks>
  <pageMargins left="0.7" right="0.7" top="0.75" bottom="0.75" header="0.3" footer="0.3"/>
  <legacyDrawing r:id="rId26"/>
  <extLst>
    <ext xmlns:x14="http://schemas.microsoft.com/office/spreadsheetml/2009/9/main" uri="{CCE6A557-97BC-4b89-ADB6-D9C93CAAB3DF}">
      <x14:dataValidations xmlns:xm="http://schemas.microsoft.com/office/excel/2006/main" count="11">
        <x14:dataValidation type="list" allowBlank="1" showInputMessage="1" showErrorMessage="1" xr:uid="{916FAC00-708D-40E7-B389-71FBFBD86D00}">
          <x14:formula1>
            <xm:f>'Reference data'!$B$3:$B$5</xm:f>
          </x14:formula1>
          <xm:sqref>AE2:AE1048576</xm:sqref>
        </x14:dataValidation>
        <x14:dataValidation type="list" allowBlank="1" showInputMessage="1" showErrorMessage="1" xr:uid="{344FCD5B-C086-499D-A100-723B89D7729A}">
          <x14:formula1>
            <xm:f>'Reference data'!$F$3:$F$4</xm:f>
          </x14:formula1>
          <xm:sqref>AN2:AN1048576</xm:sqref>
        </x14:dataValidation>
        <x14:dataValidation type="list" allowBlank="1" showInputMessage="1" showErrorMessage="1" xr:uid="{AB85871C-1101-4216-B89A-49E196937AE7}">
          <x14:formula1>
            <xm:f>'Reference data'!$H$3:$H$4</xm:f>
          </x14:formula1>
          <xm:sqref>AK2:AK1048576</xm:sqref>
        </x14:dataValidation>
        <x14:dataValidation type="list" allowBlank="1" showInputMessage="1" showErrorMessage="1" xr:uid="{05BABEA4-1A49-4103-9B97-48DCB14DCA97}">
          <x14:formula1>
            <xm:f>'Reference data'!$N$3:$N$5</xm:f>
          </x14:formula1>
          <xm:sqref>G2:G1048576</xm:sqref>
        </x14:dataValidation>
        <x14:dataValidation type="list" allowBlank="1" showInputMessage="1" showErrorMessage="1" xr:uid="{D15C9C71-88D9-4A83-A532-2651BBF0A40F}">
          <x14:formula1>
            <xm:f>'Reference data'!$P$3:$P$5</xm:f>
          </x14:formula1>
          <xm:sqref>O2:O1048576</xm:sqref>
        </x14:dataValidation>
        <x14:dataValidation type="list" allowBlank="1" showInputMessage="1" showErrorMessage="1" xr:uid="{14FA479D-C20E-44C6-8D05-E03EC98D80CF}">
          <x14:formula1>
            <xm:f>'Reference data'!$R$3:$R$4</xm:f>
          </x14:formula1>
          <xm:sqref>Q2:Q1048576</xm:sqref>
        </x14:dataValidation>
        <x14:dataValidation type="list" allowBlank="1" showInputMessage="1" showErrorMessage="1" xr:uid="{F72006A8-8A0B-472A-83C0-8BC098B0BDC6}">
          <x14:formula1>
            <xm:f>'Reference data'!$L$3:$L$7</xm:f>
          </x14:formula1>
          <xm:sqref>D2:D1048576</xm:sqref>
        </x14:dataValidation>
        <x14:dataValidation type="list" allowBlank="1" showInputMessage="1" showErrorMessage="1" xr:uid="{0DD2EC39-DF36-444F-B1D9-C955135467DF}">
          <x14:formula1>
            <xm:f>'Reference data'!$J$3:$J$10</xm:f>
          </x14:formula1>
          <xm:sqref>AL2:AL1048576</xm:sqref>
        </x14:dataValidation>
        <x14:dataValidation type="list" allowBlank="1" showInputMessage="1" showErrorMessage="1" xr:uid="{5EC96E08-3F69-4FFE-BA2A-594DC7C192FF}">
          <x14:formula1>
            <xm:f>'Reference data'!$T$3:$T$13</xm:f>
          </x14:formula1>
          <xm:sqref>AC2:AC1048576</xm:sqref>
        </x14:dataValidation>
        <x14:dataValidation type="list" allowBlank="1" showInputMessage="1" showErrorMessage="1" xr:uid="{8E49ECB0-9525-4795-A346-4D627F999639}">
          <x14:formula1>
            <xm:f>'Reference data'!$D$3:$D$267</xm:f>
          </x14:formula1>
          <xm:sqref>AP2:AP1048576</xm:sqref>
        </x14:dataValidation>
        <x14:dataValidation type="list" allowBlank="1" showInputMessage="1" showErrorMessage="1" xr:uid="{74418718-7429-422C-8736-5CF0CBDA2857}">
          <x14:formula1>
            <xm:f>'Reference data'!#REF!</xm:f>
          </x14:formula1>
          <xm:sqref>L2:M1048576 AA2:AB1048576 AO2:AO1048576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EC903-A57B-464E-B4FE-5DD8D3DDBCEC}">
  <sheetPr codeName="Sheet3"/>
  <dimension ref="A1:CD9"/>
  <sheetViews>
    <sheetView workbookViewId="0"/>
  </sheetViews>
  <sheetFormatPr defaultColWidth="8.81640625" defaultRowHeight="14.5" x14ac:dyDescent="0.35"/>
  <cols>
    <col min="1" max="1" width="24.26953125" bestFit="1" customWidth="1"/>
    <col min="2" max="2" width="16.7265625" customWidth="1"/>
    <col min="3" max="3" width="21.26953125" customWidth="1"/>
    <col min="4" max="4" width="21" customWidth="1"/>
    <col min="5" max="5" width="18.81640625" customWidth="1"/>
    <col min="6" max="6" width="14.26953125" customWidth="1"/>
    <col min="7" max="7" width="17.26953125" customWidth="1"/>
    <col min="8" max="8" width="17.81640625" bestFit="1" customWidth="1"/>
    <col min="9" max="9" width="16.26953125" customWidth="1"/>
    <col min="10" max="10" width="21.26953125" customWidth="1"/>
    <col min="11" max="11" width="15" customWidth="1"/>
    <col min="12" max="12" width="15.81640625" customWidth="1"/>
    <col min="13" max="13" width="20" customWidth="1"/>
    <col min="14" max="14" width="18" customWidth="1"/>
    <col min="15" max="15" width="12.81640625" bestFit="1" customWidth="1"/>
    <col min="16" max="16" width="15.7265625" customWidth="1"/>
    <col min="17" max="17" width="18.81640625" customWidth="1"/>
    <col min="18" max="18" width="17.81640625" customWidth="1"/>
    <col min="19" max="19" width="21.1796875" customWidth="1"/>
  </cols>
  <sheetData>
    <row r="1" spans="1:82" x14ac:dyDescent="0.35">
      <c r="A1" s="244" t="s">
        <v>194</v>
      </c>
      <c r="B1" s="245"/>
      <c r="C1" s="245"/>
      <c r="D1" s="245"/>
      <c r="E1" s="245"/>
      <c r="F1" s="245"/>
      <c r="G1" s="245"/>
      <c r="H1" s="245"/>
      <c r="I1" s="245"/>
      <c r="J1" s="245"/>
      <c r="K1" s="245"/>
      <c r="L1" s="245"/>
      <c r="M1" s="245"/>
      <c r="N1" s="245"/>
      <c r="O1" s="245"/>
      <c r="P1" s="245"/>
      <c r="Q1" s="246"/>
    </row>
    <row r="3" spans="1:82" ht="16" x14ac:dyDescent="0.35">
      <c r="A3" s="77" t="s">
        <v>195</v>
      </c>
      <c r="B3" s="74" t="s">
        <v>196</v>
      </c>
      <c r="C3" s="74" t="s">
        <v>197</v>
      </c>
      <c r="D3" s="74" t="s">
        <v>198</v>
      </c>
    </row>
    <row r="4" spans="1:82" ht="29" x14ac:dyDescent="0.35">
      <c r="A4" s="73" t="s">
        <v>199</v>
      </c>
      <c r="B4" s="78" t="s">
        <v>200</v>
      </c>
      <c r="C4" s="78" t="s">
        <v>201</v>
      </c>
      <c r="D4" s="1"/>
      <c r="E4" s="1"/>
      <c r="F4" s="1"/>
      <c r="G4" s="1"/>
      <c r="H4" s="1"/>
      <c r="I4" s="1"/>
      <c r="J4" s="1"/>
      <c r="K4" s="1"/>
      <c r="L4" s="1"/>
      <c r="M4" s="1"/>
      <c r="N4" s="1"/>
      <c r="O4" s="1"/>
      <c r="P4" s="1"/>
      <c r="Q4" s="75"/>
    </row>
    <row r="5" spans="1:82" ht="32" x14ac:dyDescent="0.35">
      <c r="A5" s="73" t="s">
        <v>202</v>
      </c>
      <c r="B5" s="76" t="s">
        <v>203</v>
      </c>
      <c r="C5" s="76" t="s">
        <v>204</v>
      </c>
      <c r="D5" s="76" t="s">
        <v>205</v>
      </c>
      <c r="E5" s="76" t="s">
        <v>206</v>
      </c>
      <c r="F5" s="76" t="s">
        <v>207</v>
      </c>
      <c r="G5" s="1"/>
      <c r="H5" s="1"/>
      <c r="I5" s="1"/>
      <c r="J5" s="1"/>
      <c r="K5" s="1"/>
      <c r="L5" s="1"/>
      <c r="M5" s="1"/>
      <c r="N5" s="1"/>
      <c r="O5" s="1"/>
      <c r="P5" s="1"/>
      <c r="Q5" s="75"/>
    </row>
    <row r="6" spans="1:82" ht="29" x14ac:dyDescent="0.35">
      <c r="A6" s="73" t="s">
        <v>208</v>
      </c>
      <c r="B6" s="79" t="s">
        <v>209</v>
      </c>
      <c r="C6" s="79" t="s">
        <v>210</v>
      </c>
      <c r="D6" s="79" t="s">
        <v>211</v>
      </c>
      <c r="E6" s="1"/>
      <c r="F6" s="1"/>
      <c r="G6" s="1"/>
      <c r="H6" s="1"/>
      <c r="I6" s="1"/>
      <c r="J6" s="1"/>
      <c r="K6" s="1"/>
      <c r="L6" s="1"/>
      <c r="M6" s="1"/>
      <c r="N6" s="1"/>
      <c r="O6" s="1"/>
      <c r="P6" s="1"/>
      <c r="Q6" s="75"/>
    </row>
    <row r="7" spans="1:82" ht="43.5" x14ac:dyDescent="0.35">
      <c r="A7" s="77" t="s">
        <v>212</v>
      </c>
      <c r="B7" s="80" t="s">
        <v>213</v>
      </c>
      <c r="C7" s="80" t="s">
        <v>214</v>
      </c>
      <c r="D7" s="80" t="s">
        <v>215</v>
      </c>
      <c r="E7" s="80" t="s">
        <v>216</v>
      </c>
      <c r="F7" s="80" t="s">
        <v>20</v>
      </c>
      <c r="G7" s="80" t="s">
        <v>21</v>
      </c>
      <c r="H7" s="80" t="s">
        <v>217</v>
      </c>
      <c r="I7" s="80" t="s">
        <v>218</v>
      </c>
      <c r="J7" s="80" t="s">
        <v>219</v>
      </c>
      <c r="K7" s="80" t="s">
        <v>220</v>
      </c>
      <c r="L7" s="80" t="s">
        <v>221</v>
      </c>
      <c r="M7" s="80" t="s">
        <v>222</v>
      </c>
      <c r="N7" s="80" t="s">
        <v>223</v>
      </c>
      <c r="O7" s="80" t="s">
        <v>224</v>
      </c>
      <c r="P7" s="80" t="s">
        <v>225</v>
      </c>
      <c r="Q7" s="72"/>
    </row>
    <row r="8" spans="1:82" ht="43.5" x14ac:dyDescent="0.35">
      <c r="A8" s="73" t="s">
        <v>226</v>
      </c>
      <c r="B8" s="81" t="s">
        <v>227</v>
      </c>
      <c r="C8" s="81" t="s">
        <v>228</v>
      </c>
      <c r="D8" s="81" t="s">
        <v>229</v>
      </c>
      <c r="E8" s="81" t="s">
        <v>230</v>
      </c>
      <c r="F8" s="81" t="s">
        <v>231</v>
      </c>
      <c r="G8" s="81" t="s">
        <v>232</v>
      </c>
      <c r="H8" s="81" t="s">
        <v>233</v>
      </c>
      <c r="I8" s="81" t="s">
        <v>234</v>
      </c>
      <c r="J8" s="81" t="s">
        <v>235</v>
      </c>
      <c r="K8" s="81" t="s">
        <v>236</v>
      </c>
      <c r="L8" s="81" t="s">
        <v>237</v>
      </c>
      <c r="M8" s="81" t="s">
        <v>238</v>
      </c>
      <c r="N8" s="81" t="s">
        <v>239</v>
      </c>
      <c r="O8" s="81" t="s">
        <v>240</v>
      </c>
      <c r="P8" s="81" t="s">
        <v>241</v>
      </c>
      <c r="Q8" s="81" t="s">
        <v>242</v>
      </c>
      <c r="R8" s="81" t="s">
        <v>243</v>
      </c>
      <c r="S8" s="81" t="s">
        <v>244</v>
      </c>
    </row>
    <row r="9" spans="1:82" ht="116" x14ac:dyDescent="0.35">
      <c r="A9" s="73" t="s">
        <v>245</v>
      </c>
      <c r="B9" s="82" t="s">
        <v>246</v>
      </c>
      <c r="C9" s="82" t="s">
        <v>247</v>
      </c>
      <c r="D9" s="82" t="s">
        <v>248</v>
      </c>
      <c r="E9" s="82" t="s">
        <v>249</v>
      </c>
      <c r="F9" s="82" t="s">
        <v>250</v>
      </c>
      <c r="G9" s="82" t="s">
        <v>251</v>
      </c>
      <c r="H9" s="82" t="s">
        <v>252</v>
      </c>
      <c r="I9" s="82" t="s">
        <v>253</v>
      </c>
      <c r="J9" s="82" t="s">
        <v>254</v>
      </c>
      <c r="K9" s="82" t="s">
        <v>255</v>
      </c>
      <c r="L9" s="82" t="s">
        <v>256</v>
      </c>
      <c r="M9" s="82" t="s">
        <v>257</v>
      </c>
      <c r="N9" s="82" t="s">
        <v>258</v>
      </c>
      <c r="O9" s="82" t="s">
        <v>259</v>
      </c>
      <c r="P9" s="82" t="s">
        <v>260</v>
      </c>
      <c r="Q9" s="82" t="s">
        <v>261</v>
      </c>
      <c r="R9" s="82" t="s">
        <v>262</v>
      </c>
      <c r="S9" s="82" t="s">
        <v>263</v>
      </c>
      <c r="T9" s="82" t="s">
        <v>264</v>
      </c>
      <c r="U9" s="82" t="s">
        <v>265</v>
      </c>
      <c r="V9" s="82" t="s">
        <v>266</v>
      </c>
      <c r="W9" s="82" t="s">
        <v>267</v>
      </c>
      <c r="X9" s="82" t="s">
        <v>268</v>
      </c>
      <c r="Y9" s="82" t="s">
        <v>269</v>
      </c>
      <c r="Z9" s="82" t="s">
        <v>270</v>
      </c>
      <c r="AA9" s="82" t="s">
        <v>271</v>
      </c>
      <c r="AB9" s="82" t="s">
        <v>272</v>
      </c>
      <c r="AC9" s="82" t="s">
        <v>273</v>
      </c>
      <c r="AD9" s="82" t="s">
        <v>274</v>
      </c>
      <c r="AE9" s="82" t="s">
        <v>275</v>
      </c>
      <c r="AF9" s="82" t="s">
        <v>276</v>
      </c>
      <c r="AG9" s="82" t="s">
        <v>277</v>
      </c>
      <c r="AH9" s="82" t="s">
        <v>278</v>
      </c>
      <c r="AI9" s="82" t="s">
        <v>279</v>
      </c>
      <c r="AJ9" s="82" t="s">
        <v>280</v>
      </c>
      <c r="AK9" s="82" t="s">
        <v>281</v>
      </c>
      <c r="AL9" s="82" t="s">
        <v>282</v>
      </c>
      <c r="AM9" s="82" t="s">
        <v>283</v>
      </c>
      <c r="AN9" s="82" t="s">
        <v>284</v>
      </c>
      <c r="AO9" s="82" t="s">
        <v>285</v>
      </c>
      <c r="AP9" s="82" t="s">
        <v>286</v>
      </c>
      <c r="AQ9" s="82" t="s">
        <v>287</v>
      </c>
      <c r="AR9" s="82" t="s">
        <v>288</v>
      </c>
      <c r="AS9" s="82" t="s">
        <v>289</v>
      </c>
      <c r="AT9" s="82" t="s">
        <v>290</v>
      </c>
      <c r="AU9" s="82" t="s">
        <v>291</v>
      </c>
      <c r="AV9" s="82" t="s">
        <v>292</v>
      </c>
      <c r="AW9" s="82" t="s">
        <v>293</v>
      </c>
      <c r="AX9" s="82" t="s">
        <v>294</v>
      </c>
      <c r="AY9" s="82" t="s">
        <v>295</v>
      </c>
      <c r="AZ9" s="82" t="s">
        <v>296</v>
      </c>
      <c r="BA9" s="82" t="s">
        <v>297</v>
      </c>
      <c r="BB9" s="82" t="s">
        <v>298</v>
      </c>
      <c r="BC9" s="82" t="s">
        <v>299</v>
      </c>
      <c r="BD9" s="82" t="s">
        <v>300</v>
      </c>
      <c r="BE9" s="82" t="s">
        <v>301</v>
      </c>
      <c r="BF9" s="82" t="s">
        <v>302</v>
      </c>
      <c r="BG9" s="82" t="s">
        <v>303</v>
      </c>
      <c r="BH9" s="82" t="s">
        <v>304</v>
      </c>
      <c r="BI9" s="82" t="s">
        <v>305</v>
      </c>
      <c r="BJ9" s="82" t="s">
        <v>306</v>
      </c>
      <c r="BK9" s="82" t="s">
        <v>307</v>
      </c>
      <c r="BL9" s="82" t="s">
        <v>308</v>
      </c>
      <c r="BM9" s="82" t="s">
        <v>309</v>
      </c>
      <c r="BN9" s="82" t="s">
        <v>310</v>
      </c>
      <c r="BO9" s="82" t="s">
        <v>311</v>
      </c>
      <c r="BP9" s="82" t="s">
        <v>312</v>
      </c>
      <c r="BQ9" s="82" t="s">
        <v>313</v>
      </c>
      <c r="BR9" s="82" t="s">
        <v>314</v>
      </c>
      <c r="BS9" s="82" t="s">
        <v>315</v>
      </c>
      <c r="BT9" s="82" t="s">
        <v>316</v>
      </c>
      <c r="BU9" s="82" t="s">
        <v>317</v>
      </c>
      <c r="BV9" s="82" t="s">
        <v>318</v>
      </c>
      <c r="BW9" s="82" t="s">
        <v>319</v>
      </c>
      <c r="BX9" s="82" t="s">
        <v>320</v>
      </c>
      <c r="BY9" s="82" t="s">
        <v>321</v>
      </c>
      <c r="BZ9" s="82" t="s">
        <v>322</v>
      </c>
      <c r="CA9" s="82" t="s">
        <v>323</v>
      </c>
      <c r="CB9" s="82" t="s">
        <v>324</v>
      </c>
      <c r="CC9" s="82" t="s">
        <v>325</v>
      </c>
      <c r="CD9" s="82" t="s">
        <v>326</v>
      </c>
    </row>
  </sheetData>
  <mergeCells count="1">
    <mergeCell ref="A1:Q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41F70A-7174-4A95-8937-398967C5AE06}">
  <sheetPr codeName="Sheet4"/>
  <dimension ref="A1"/>
  <sheetViews>
    <sheetView showGridLines="0" tabSelected="1" zoomScaleNormal="100" workbookViewId="0"/>
  </sheetViews>
  <sheetFormatPr defaultColWidth="8.7265625" defaultRowHeight="14" x14ac:dyDescent="0.3"/>
  <cols>
    <col min="1" max="16384" width="8.7265625" style="90"/>
  </cols>
  <sheetData/>
  <sheetProtection algorithmName="SHA-512" hashValue="Kyh/K5/EQmjQl8Y/kJa1en0Tk4x0R8Gwvfz2v4hSOuDjI3PPAu/HdSzSMqE28qXyB/rdQaHx89o/1Hj3xKzalw==" saltValue="kQp0ERAmuoyx+dslB2rVkA==" spinCount="100000" sheet="1" objects="1" scenarios="1"/>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36AAD-472C-41EF-8AD4-EFB7B7E2013C}">
  <sheetPr codeName="Sheet5"/>
  <dimension ref="A1:J99"/>
  <sheetViews>
    <sheetView zoomScale="90" zoomScaleNormal="90" workbookViewId="0">
      <pane ySplit="3" topLeftCell="A4" activePane="bottomLeft" state="frozen"/>
      <selection pane="bottomLeft" sqref="A1:J1"/>
    </sheetView>
  </sheetViews>
  <sheetFormatPr defaultColWidth="8.7265625" defaultRowHeight="14.25" customHeight="1" x14ac:dyDescent="0.3"/>
  <cols>
    <col min="1" max="1" width="20.26953125" style="90" customWidth="1"/>
    <col min="2" max="2" width="24.1796875" style="90" bestFit="1" customWidth="1"/>
    <col min="3" max="3" width="23.7265625" style="90" customWidth="1"/>
    <col min="4" max="4" width="23.26953125" style="90" customWidth="1"/>
    <col min="5" max="5" width="24.26953125" style="90" customWidth="1"/>
    <col min="6" max="7" width="22.26953125" style="90" customWidth="1"/>
    <col min="8" max="8" width="46.26953125" style="90" bestFit="1" customWidth="1"/>
    <col min="9" max="9" width="52.26953125" style="90" customWidth="1"/>
    <col min="10" max="10" width="5.7265625" style="90" customWidth="1"/>
    <col min="11" max="11" width="16.26953125" style="90" customWidth="1"/>
    <col min="12" max="12" width="21.26953125" style="90" customWidth="1"/>
    <col min="13" max="13" width="15" style="90" customWidth="1"/>
    <col min="14" max="14" width="15.81640625" style="90" customWidth="1"/>
    <col min="15" max="15" width="20" style="90" customWidth="1"/>
    <col min="16" max="16" width="18" style="90" customWidth="1"/>
    <col min="17" max="17" width="12.81640625" style="90" bestFit="1" customWidth="1"/>
    <col min="18" max="18" width="15.7265625" style="90" customWidth="1"/>
    <col min="19" max="19" width="18.81640625" style="90" customWidth="1"/>
    <col min="20" max="20" width="17.81640625" style="90" customWidth="1"/>
    <col min="21" max="21" width="21.1796875" style="90" customWidth="1"/>
    <col min="22" max="16384" width="8.7265625" style="90"/>
  </cols>
  <sheetData>
    <row r="1" spans="1:10" ht="15.5" x14ac:dyDescent="0.3">
      <c r="A1" s="247" t="s">
        <v>327</v>
      </c>
      <c r="B1" s="248"/>
      <c r="C1" s="248"/>
      <c r="D1" s="248"/>
      <c r="E1" s="248"/>
      <c r="F1" s="248"/>
      <c r="G1" s="248"/>
      <c r="H1" s="248"/>
      <c r="I1" s="248"/>
      <c r="J1" s="248"/>
    </row>
    <row r="2" spans="1:10" ht="28" x14ac:dyDescent="0.3">
      <c r="A2" s="89" t="s">
        <v>328</v>
      </c>
      <c r="B2" s="89" t="s">
        <v>199</v>
      </c>
      <c r="C2" s="89" t="s">
        <v>202</v>
      </c>
      <c r="D2" s="89" t="s">
        <v>208</v>
      </c>
      <c r="E2" s="89" t="s">
        <v>212</v>
      </c>
      <c r="F2" s="89" t="s">
        <v>226</v>
      </c>
      <c r="G2" s="89" t="s">
        <v>329</v>
      </c>
      <c r="H2" s="89" t="s">
        <v>330</v>
      </c>
      <c r="I2" s="89" t="s">
        <v>245</v>
      </c>
      <c r="J2" s="94" t="s">
        <v>331</v>
      </c>
    </row>
    <row r="3" spans="1:10" ht="14" x14ac:dyDescent="0.3">
      <c r="A3" s="95">
        <f t="shared" ref="A3:I3" si="0">COUNTA(A4:A150)</f>
        <v>5</v>
      </c>
      <c r="B3" s="95">
        <f t="shared" si="0"/>
        <v>2</v>
      </c>
      <c r="C3" s="95">
        <f t="shared" si="0"/>
        <v>5</v>
      </c>
      <c r="D3" s="95">
        <f t="shared" si="0"/>
        <v>3</v>
      </c>
      <c r="E3" s="95">
        <f t="shared" si="0"/>
        <v>14</v>
      </c>
      <c r="F3" s="95">
        <f>COUNTA(F4:F149)</f>
        <v>19</v>
      </c>
      <c r="G3" s="95">
        <f>COUNTA(G4:G149)</f>
        <v>13</v>
      </c>
      <c r="H3" s="95">
        <f>COUNTA(H4:H153)</f>
        <v>22</v>
      </c>
      <c r="I3" s="95">
        <f t="shared" si="0"/>
        <v>96</v>
      </c>
      <c r="J3" s="96">
        <f>SUM(A3:I3)</f>
        <v>179</v>
      </c>
    </row>
    <row r="4" spans="1:10" ht="31" x14ac:dyDescent="0.3">
      <c r="A4" s="97" t="s">
        <v>196</v>
      </c>
      <c r="B4" s="98" t="s">
        <v>200</v>
      </c>
      <c r="C4" s="99" t="s">
        <v>203</v>
      </c>
      <c r="D4" s="100" t="s">
        <v>209</v>
      </c>
      <c r="E4" s="101" t="s">
        <v>213</v>
      </c>
      <c r="F4" s="102" t="s">
        <v>227</v>
      </c>
      <c r="G4" s="132" t="s">
        <v>332</v>
      </c>
      <c r="H4" s="131" t="s">
        <v>333</v>
      </c>
      <c r="I4" s="103" t="s">
        <v>246</v>
      </c>
    </row>
    <row r="5" spans="1:10" ht="31" x14ac:dyDescent="0.3">
      <c r="A5" s="97" t="s">
        <v>334</v>
      </c>
      <c r="B5" s="98" t="s">
        <v>201</v>
      </c>
      <c r="C5" s="99" t="s">
        <v>204</v>
      </c>
      <c r="D5" s="100" t="s">
        <v>210</v>
      </c>
      <c r="E5" s="101" t="s">
        <v>214</v>
      </c>
      <c r="F5" s="102" t="s">
        <v>228</v>
      </c>
      <c r="G5" s="132" t="s">
        <v>335</v>
      </c>
      <c r="H5" s="131" t="s">
        <v>336</v>
      </c>
      <c r="I5" s="103" t="s">
        <v>247</v>
      </c>
    </row>
    <row r="6" spans="1:10" ht="31" x14ac:dyDescent="0.3">
      <c r="A6" s="97" t="s">
        <v>197</v>
      </c>
      <c r="B6" s="104"/>
      <c r="C6" s="99" t="s">
        <v>205</v>
      </c>
      <c r="D6" s="100" t="s">
        <v>211</v>
      </c>
      <c r="E6" s="101" t="s">
        <v>215</v>
      </c>
      <c r="F6" s="102" t="s">
        <v>337</v>
      </c>
      <c r="G6" s="132" t="s">
        <v>338</v>
      </c>
      <c r="H6" s="131" t="s">
        <v>339</v>
      </c>
      <c r="I6" s="103" t="s">
        <v>248</v>
      </c>
    </row>
    <row r="7" spans="1:10" ht="31" x14ac:dyDescent="0.3">
      <c r="A7" s="97" t="s">
        <v>340</v>
      </c>
      <c r="B7" s="104"/>
      <c r="C7" s="99" t="s">
        <v>206</v>
      </c>
      <c r="D7" s="104"/>
      <c r="E7" s="101" t="s">
        <v>216</v>
      </c>
      <c r="F7" s="102" t="s">
        <v>229</v>
      </c>
      <c r="G7" s="132" t="s">
        <v>341</v>
      </c>
      <c r="H7" s="131" t="s">
        <v>342</v>
      </c>
      <c r="I7" s="103" t="s">
        <v>343</v>
      </c>
    </row>
    <row r="8" spans="1:10" ht="15.5" x14ac:dyDescent="0.3">
      <c r="A8" s="97" t="s">
        <v>198</v>
      </c>
      <c r="B8" s="104"/>
      <c r="C8" s="99" t="s">
        <v>344</v>
      </c>
      <c r="D8" s="104"/>
      <c r="E8" s="101" t="s">
        <v>20</v>
      </c>
      <c r="F8" s="102" t="s">
        <v>230</v>
      </c>
      <c r="G8" s="132" t="s">
        <v>345</v>
      </c>
      <c r="H8" s="131" t="s">
        <v>346</v>
      </c>
      <c r="I8" s="103" t="s">
        <v>250</v>
      </c>
    </row>
    <row r="9" spans="1:10" ht="28" x14ac:dyDescent="0.3">
      <c r="B9" s="104"/>
      <c r="C9" s="104"/>
      <c r="D9" s="104"/>
      <c r="E9" s="101" t="s">
        <v>21</v>
      </c>
      <c r="F9" s="102" t="s">
        <v>231</v>
      </c>
      <c r="G9" s="132" t="s">
        <v>347</v>
      </c>
      <c r="H9" s="131" t="s">
        <v>348</v>
      </c>
      <c r="I9" s="103" t="s">
        <v>251</v>
      </c>
    </row>
    <row r="10" spans="1:10" ht="28" x14ac:dyDescent="0.3">
      <c r="B10" s="104"/>
      <c r="C10" s="104"/>
      <c r="D10" s="104"/>
      <c r="E10" s="101" t="s">
        <v>217</v>
      </c>
      <c r="F10" s="102" t="s">
        <v>232</v>
      </c>
      <c r="G10" s="132" t="s">
        <v>349</v>
      </c>
      <c r="H10" s="131" t="s">
        <v>350</v>
      </c>
      <c r="I10" s="103" t="s">
        <v>252</v>
      </c>
    </row>
    <row r="11" spans="1:10" ht="28" x14ac:dyDescent="0.3">
      <c r="B11" s="104"/>
      <c r="C11" s="104"/>
      <c r="D11" s="104"/>
      <c r="E11" s="101" t="s">
        <v>219</v>
      </c>
      <c r="F11" s="102" t="s">
        <v>233</v>
      </c>
      <c r="G11" s="132" t="s">
        <v>351</v>
      </c>
      <c r="H11" s="131" t="s">
        <v>352</v>
      </c>
      <c r="I11" s="103" t="s">
        <v>253</v>
      </c>
    </row>
    <row r="12" spans="1:10" ht="28" x14ac:dyDescent="0.3">
      <c r="B12" s="104"/>
      <c r="C12" s="104"/>
      <c r="D12" s="104"/>
      <c r="E12" s="101" t="s">
        <v>220</v>
      </c>
      <c r="F12" s="102" t="s">
        <v>234</v>
      </c>
      <c r="G12" s="132" t="s">
        <v>353</v>
      </c>
      <c r="H12" s="131" t="s">
        <v>354</v>
      </c>
      <c r="I12" s="103" t="s">
        <v>254</v>
      </c>
    </row>
    <row r="13" spans="1:10" ht="28" x14ac:dyDescent="0.3">
      <c r="B13" s="104"/>
      <c r="C13" s="104"/>
      <c r="D13" s="104"/>
      <c r="E13" s="101" t="s">
        <v>221</v>
      </c>
      <c r="F13" s="102" t="s">
        <v>355</v>
      </c>
      <c r="G13" s="132" t="s">
        <v>356</v>
      </c>
      <c r="H13" s="131" t="s">
        <v>357</v>
      </c>
      <c r="I13" s="103" t="s">
        <v>255</v>
      </c>
    </row>
    <row r="14" spans="1:10" ht="28" x14ac:dyDescent="0.3">
      <c r="B14" s="104"/>
      <c r="C14" s="104"/>
      <c r="D14" s="104"/>
      <c r="E14" s="101" t="s">
        <v>222</v>
      </c>
      <c r="F14" s="102" t="s">
        <v>235</v>
      </c>
      <c r="G14" s="132" t="s">
        <v>358</v>
      </c>
      <c r="H14" s="131" t="s">
        <v>359</v>
      </c>
      <c r="I14" s="103" t="s">
        <v>256</v>
      </c>
    </row>
    <row r="15" spans="1:10" ht="28" x14ac:dyDescent="0.3">
      <c r="B15" s="104"/>
      <c r="C15" s="104"/>
      <c r="D15" s="104"/>
      <c r="E15" s="101" t="s">
        <v>223</v>
      </c>
      <c r="F15" s="102" t="s">
        <v>236</v>
      </c>
      <c r="G15" s="132" t="s">
        <v>360</v>
      </c>
      <c r="H15" s="131" t="s">
        <v>361</v>
      </c>
      <c r="I15" s="103" t="s">
        <v>257</v>
      </c>
    </row>
    <row r="16" spans="1:10" ht="28" x14ac:dyDescent="0.3">
      <c r="B16" s="104"/>
      <c r="C16" s="104"/>
      <c r="D16" s="104"/>
      <c r="E16" s="101" t="s">
        <v>224</v>
      </c>
      <c r="F16" s="102" t="s">
        <v>237</v>
      </c>
      <c r="G16" s="132" t="s">
        <v>362</v>
      </c>
      <c r="H16" s="131" t="s">
        <v>363</v>
      </c>
      <c r="I16" s="103" t="s">
        <v>258</v>
      </c>
    </row>
    <row r="17" spans="2:9" ht="28" x14ac:dyDescent="0.3">
      <c r="B17" s="104"/>
      <c r="C17" s="104"/>
      <c r="D17" s="104"/>
      <c r="E17" s="101" t="s">
        <v>225</v>
      </c>
      <c r="F17" s="102" t="s">
        <v>238</v>
      </c>
      <c r="H17" s="131" t="s">
        <v>364</v>
      </c>
      <c r="I17" s="103" t="s">
        <v>259</v>
      </c>
    </row>
    <row r="18" spans="2:9" ht="14" x14ac:dyDescent="0.3">
      <c r="B18" s="104"/>
      <c r="C18" s="104"/>
      <c r="D18" s="104"/>
      <c r="F18" s="102" t="s">
        <v>239</v>
      </c>
      <c r="H18" s="131" t="s">
        <v>365</v>
      </c>
      <c r="I18" s="103" t="s">
        <v>260</v>
      </c>
    </row>
    <row r="19" spans="2:9" ht="28" x14ac:dyDescent="0.3">
      <c r="F19" s="102" t="s">
        <v>366</v>
      </c>
      <c r="H19" s="131" t="s">
        <v>367</v>
      </c>
      <c r="I19" s="103" t="s">
        <v>261</v>
      </c>
    </row>
    <row r="20" spans="2:9" ht="28" x14ac:dyDescent="0.3">
      <c r="F20" s="102" t="s">
        <v>368</v>
      </c>
      <c r="H20" s="131" t="s">
        <v>369</v>
      </c>
      <c r="I20" s="103" t="s">
        <v>262</v>
      </c>
    </row>
    <row r="21" spans="2:9" ht="28" x14ac:dyDescent="0.3">
      <c r="F21" s="102" t="s">
        <v>370</v>
      </c>
      <c r="H21" s="131" t="s">
        <v>371</v>
      </c>
      <c r="I21" s="103" t="s">
        <v>372</v>
      </c>
    </row>
    <row r="22" spans="2:9" ht="28" x14ac:dyDescent="0.3">
      <c r="F22" s="102" t="s">
        <v>373</v>
      </c>
      <c r="H22" s="131" t="s">
        <v>374</v>
      </c>
      <c r="I22" s="103" t="s">
        <v>375</v>
      </c>
    </row>
    <row r="23" spans="2:9" ht="14" x14ac:dyDescent="0.3">
      <c r="H23" s="131" t="s">
        <v>376</v>
      </c>
      <c r="I23" s="103" t="s">
        <v>377</v>
      </c>
    </row>
    <row r="24" spans="2:9" ht="14" x14ac:dyDescent="0.3">
      <c r="H24" s="131" t="s">
        <v>378</v>
      </c>
      <c r="I24" s="103" t="s">
        <v>263</v>
      </c>
    </row>
    <row r="25" spans="2:9" ht="14" x14ac:dyDescent="0.3">
      <c r="H25" s="131" t="s">
        <v>379</v>
      </c>
      <c r="I25" s="103" t="s">
        <v>264</v>
      </c>
    </row>
    <row r="26" spans="2:9" ht="14" x14ac:dyDescent="0.3">
      <c r="I26" s="103" t="s">
        <v>380</v>
      </c>
    </row>
    <row r="27" spans="2:9" ht="14" x14ac:dyDescent="0.3">
      <c r="I27" s="103" t="s">
        <v>266</v>
      </c>
    </row>
    <row r="28" spans="2:9" ht="14" x14ac:dyDescent="0.3">
      <c r="I28" s="103" t="s">
        <v>267</v>
      </c>
    </row>
    <row r="29" spans="2:9" ht="14" x14ac:dyDescent="0.3">
      <c r="I29" s="103" t="s">
        <v>268</v>
      </c>
    </row>
    <row r="30" spans="2:9" ht="14" x14ac:dyDescent="0.3">
      <c r="I30" s="103" t="s">
        <v>269</v>
      </c>
    </row>
    <row r="31" spans="2:9" ht="14" x14ac:dyDescent="0.3">
      <c r="I31" s="103" t="s">
        <v>270</v>
      </c>
    </row>
    <row r="32" spans="2:9" ht="14" x14ac:dyDescent="0.3">
      <c r="I32" s="103" t="s">
        <v>271</v>
      </c>
    </row>
    <row r="33" spans="9:9" ht="14" x14ac:dyDescent="0.3">
      <c r="I33" s="103" t="s">
        <v>272</v>
      </c>
    </row>
    <row r="34" spans="9:9" ht="14" x14ac:dyDescent="0.3">
      <c r="I34" s="103" t="s">
        <v>273</v>
      </c>
    </row>
    <row r="35" spans="9:9" ht="14" x14ac:dyDescent="0.3">
      <c r="I35" s="103" t="s">
        <v>274</v>
      </c>
    </row>
    <row r="36" spans="9:9" ht="14" x14ac:dyDescent="0.3">
      <c r="I36" s="103" t="s">
        <v>275</v>
      </c>
    </row>
    <row r="37" spans="9:9" ht="14" x14ac:dyDescent="0.3">
      <c r="I37" s="103" t="s">
        <v>276</v>
      </c>
    </row>
    <row r="38" spans="9:9" ht="14" x14ac:dyDescent="0.3">
      <c r="I38" s="103" t="s">
        <v>277</v>
      </c>
    </row>
    <row r="39" spans="9:9" ht="14" x14ac:dyDescent="0.3">
      <c r="I39" s="103" t="s">
        <v>278</v>
      </c>
    </row>
    <row r="40" spans="9:9" ht="14" x14ac:dyDescent="0.3">
      <c r="I40" s="103" t="s">
        <v>381</v>
      </c>
    </row>
    <row r="41" spans="9:9" ht="14" x14ac:dyDescent="0.3">
      <c r="I41" s="103" t="s">
        <v>382</v>
      </c>
    </row>
    <row r="42" spans="9:9" ht="14" x14ac:dyDescent="0.3">
      <c r="I42" s="103" t="s">
        <v>383</v>
      </c>
    </row>
    <row r="43" spans="9:9" ht="14" x14ac:dyDescent="0.3">
      <c r="I43" s="103" t="s">
        <v>279</v>
      </c>
    </row>
    <row r="44" spans="9:9" ht="14" x14ac:dyDescent="0.3">
      <c r="I44" s="103" t="s">
        <v>280</v>
      </c>
    </row>
    <row r="45" spans="9:9" ht="14" x14ac:dyDescent="0.3">
      <c r="I45" s="103" t="s">
        <v>384</v>
      </c>
    </row>
    <row r="46" spans="9:9" ht="14" x14ac:dyDescent="0.3">
      <c r="I46" s="103" t="s">
        <v>282</v>
      </c>
    </row>
    <row r="47" spans="9:9" ht="14" x14ac:dyDescent="0.3">
      <c r="I47" s="103" t="s">
        <v>283</v>
      </c>
    </row>
    <row r="48" spans="9:9" ht="14" x14ac:dyDescent="0.3">
      <c r="I48" s="103" t="s">
        <v>284</v>
      </c>
    </row>
    <row r="49" spans="9:9" ht="14" x14ac:dyDescent="0.3">
      <c r="I49" s="103" t="s">
        <v>285</v>
      </c>
    </row>
    <row r="50" spans="9:9" ht="14" x14ac:dyDescent="0.3">
      <c r="I50" s="103" t="s">
        <v>286</v>
      </c>
    </row>
    <row r="51" spans="9:9" ht="14" x14ac:dyDescent="0.3">
      <c r="I51" s="103" t="s">
        <v>287</v>
      </c>
    </row>
    <row r="52" spans="9:9" ht="14" x14ac:dyDescent="0.3">
      <c r="I52" s="103" t="s">
        <v>288</v>
      </c>
    </row>
    <row r="53" spans="9:9" ht="14" x14ac:dyDescent="0.3">
      <c r="I53" s="103" t="s">
        <v>289</v>
      </c>
    </row>
    <row r="54" spans="9:9" ht="14" x14ac:dyDescent="0.3">
      <c r="I54" s="103" t="s">
        <v>290</v>
      </c>
    </row>
    <row r="55" spans="9:9" ht="14" x14ac:dyDescent="0.3">
      <c r="I55" s="103" t="s">
        <v>291</v>
      </c>
    </row>
    <row r="56" spans="9:9" ht="14" x14ac:dyDescent="0.3">
      <c r="I56" s="103" t="s">
        <v>292</v>
      </c>
    </row>
    <row r="57" spans="9:9" ht="14" x14ac:dyDescent="0.3">
      <c r="I57" s="103" t="s">
        <v>293</v>
      </c>
    </row>
    <row r="58" spans="9:9" ht="14" x14ac:dyDescent="0.3">
      <c r="I58" s="103" t="s">
        <v>294</v>
      </c>
    </row>
    <row r="59" spans="9:9" ht="14" x14ac:dyDescent="0.3">
      <c r="I59" s="103" t="s">
        <v>385</v>
      </c>
    </row>
    <row r="60" spans="9:9" ht="14" x14ac:dyDescent="0.3">
      <c r="I60" s="103" t="s">
        <v>386</v>
      </c>
    </row>
    <row r="61" spans="9:9" ht="14" x14ac:dyDescent="0.3">
      <c r="I61" s="103" t="s">
        <v>387</v>
      </c>
    </row>
    <row r="62" spans="9:9" ht="14" x14ac:dyDescent="0.3">
      <c r="I62" s="103" t="s">
        <v>295</v>
      </c>
    </row>
    <row r="63" spans="9:9" ht="14" x14ac:dyDescent="0.3">
      <c r="I63" s="103" t="s">
        <v>296</v>
      </c>
    </row>
    <row r="64" spans="9:9" ht="14" x14ac:dyDescent="0.3">
      <c r="I64" s="103" t="s">
        <v>388</v>
      </c>
    </row>
    <row r="65" spans="9:9" ht="14" x14ac:dyDescent="0.3">
      <c r="I65" s="103" t="s">
        <v>298</v>
      </c>
    </row>
    <row r="66" spans="9:9" ht="14" x14ac:dyDescent="0.3">
      <c r="I66" s="103" t="s">
        <v>299</v>
      </c>
    </row>
    <row r="67" spans="9:9" ht="14" x14ac:dyDescent="0.3">
      <c r="I67" s="103" t="s">
        <v>300</v>
      </c>
    </row>
    <row r="68" spans="9:9" ht="14" x14ac:dyDescent="0.3">
      <c r="I68" s="103" t="s">
        <v>301</v>
      </c>
    </row>
    <row r="69" spans="9:9" ht="14" x14ac:dyDescent="0.3">
      <c r="I69" s="103" t="s">
        <v>302</v>
      </c>
    </row>
    <row r="70" spans="9:9" ht="14" x14ac:dyDescent="0.3">
      <c r="I70" s="103" t="s">
        <v>303</v>
      </c>
    </row>
    <row r="71" spans="9:9" ht="14" x14ac:dyDescent="0.3">
      <c r="I71" s="103" t="s">
        <v>304</v>
      </c>
    </row>
    <row r="72" spans="9:9" ht="14" x14ac:dyDescent="0.3">
      <c r="I72" s="103" t="s">
        <v>305</v>
      </c>
    </row>
    <row r="73" spans="9:9" ht="14" x14ac:dyDescent="0.3">
      <c r="I73" s="103" t="s">
        <v>306</v>
      </c>
    </row>
    <row r="74" spans="9:9" ht="14" x14ac:dyDescent="0.3">
      <c r="I74" s="103" t="s">
        <v>307</v>
      </c>
    </row>
    <row r="75" spans="9:9" ht="14" x14ac:dyDescent="0.3">
      <c r="I75" s="103" t="s">
        <v>308</v>
      </c>
    </row>
    <row r="76" spans="9:9" ht="14" x14ac:dyDescent="0.3">
      <c r="I76" s="103" t="s">
        <v>309</v>
      </c>
    </row>
    <row r="77" spans="9:9" ht="14" x14ac:dyDescent="0.3">
      <c r="I77" s="103" t="s">
        <v>310</v>
      </c>
    </row>
    <row r="78" spans="9:9" ht="14" x14ac:dyDescent="0.3">
      <c r="I78" s="103" t="s">
        <v>389</v>
      </c>
    </row>
    <row r="79" spans="9:9" ht="14" x14ac:dyDescent="0.3">
      <c r="I79" s="103" t="s">
        <v>390</v>
      </c>
    </row>
    <row r="80" spans="9:9" ht="14" x14ac:dyDescent="0.3">
      <c r="I80" s="103" t="s">
        <v>391</v>
      </c>
    </row>
    <row r="81" spans="9:9" ht="14" x14ac:dyDescent="0.3">
      <c r="I81" s="103" t="s">
        <v>311</v>
      </c>
    </row>
    <row r="82" spans="9:9" ht="14" x14ac:dyDescent="0.3">
      <c r="I82" s="103" t="s">
        <v>312</v>
      </c>
    </row>
    <row r="83" spans="9:9" ht="14" x14ac:dyDescent="0.3">
      <c r="I83" s="103" t="s">
        <v>392</v>
      </c>
    </row>
    <row r="84" spans="9:9" ht="14" x14ac:dyDescent="0.3">
      <c r="I84" s="103" t="s">
        <v>314</v>
      </c>
    </row>
    <row r="85" spans="9:9" ht="14" x14ac:dyDescent="0.3">
      <c r="I85" s="103" t="s">
        <v>315</v>
      </c>
    </row>
    <row r="86" spans="9:9" ht="14" x14ac:dyDescent="0.3">
      <c r="I86" s="103" t="s">
        <v>316</v>
      </c>
    </row>
    <row r="87" spans="9:9" ht="14" x14ac:dyDescent="0.3">
      <c r="I87" s="103" t="s">
        <v>317</v>
      </c>
    </row>
    <row r="88" spans="9:9" ht="14" x14ac:dyDescent="0.3">
      <c r="I88" s="103" t="s">
        <v>318</v>
      </c>
    </row>
    <row r="89" spans="9:9" ht="14" x14ac:dyDescent="0.3">
      <c r="I89" s="103" t="s">
        <v>319</v>
      </c>
    </row>
    <row r="90" spans="9:9" ht="14" x14ac:dyDescent="0.3">
      <c r="I90" s="103" t="s">
        <v>320</v>
      </c>
    </row>
    <row r="91" spans="9:9" ht="14" x14ac:dyDescent="0.3">
      <c r="I91" s="103" t="s">
        <v>321</v>
      </c>
    </row>
    <row r="92" spans="9:9" ht="14" x14ac:dyDescent="0.3">
      <c r="I92" s="103" t="s">
        <v>322</v>
      </c>
    </row>
    <row r="93" spans="9:9" ht="14" x14ac:dyDescent="0.3">
      <c r="I93" s="103" t="s">
        <v>323</v>
      </c>
    </row>
    <row r="94" spans="9:9" ht="14" x14ac:dyDescent="0.3">
      <c r="I94" s="103" t="s">
        <v>324</v>
      </c>
    </row>
    <row r="95" spans="9:9" ht="14" x14ac:dyDescent="0.3">
      <c r="I95" s="103" t="s">
        <v>325</v>
      </c>
    </row>
    <row r="96" spans="9:9" ht="14" x14ac:dyDescent="0.3">
      <c r="I96" s="103" t="s">
        <v>326</v>
      </c>
    </row>
    <row r="97" spans="9:9" ht="14" x14ac:dyDescent="0.3">
      <c r="I97" s="103" t="s">
        <v>393</v>
      </c>
    </row>
    <row r="98" spans="9:9" ht="14" x14ac:dyDescent="0.3">
      <c r="I98" s="103" t="s">
        <v>394</v>
      </c>
    </row>
    <row r="99" spans="9:9" ht="14" x14ac:dyDescent="0.3">
      <c r="I99" s="103" t="s">
        <v>395</v>
      </c>
    </row>
  </sheetData>
  <sheetProtection algorithmName="SHA-512" hashValue="vkofha0oOn19wzuAMfR8sG0TyfbhBt/tRua3GdSZH2wAW5qKOSZYP9KMzc0zd1O3wUQFbvGQLX4dKx/+WwSs7g==" saltValue="7n+nWhx5uLpz9+NZmVAv4w==" spinCount="100000" sheet="1" objects="1" scenarios="1"/>
  <mergeCells count="1">
    <mergeCell ref="A1:J1"/>
  </mergeCells>
  <dataValidations count="1">
    <dataValidation allowBlank="1" showInputMessage="1" showErrorMessage="1" sqref="H8:H25" xr:uid="{797A7C2B-917E-4850-9A78-42773F223E8E}"/>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718198-FFD6-4C53-B688-753718FE8F7A}">
  <sheetPr codeName="Sheet6"/>
  <dimension ref="A1:H180"/>
  <sheetViews>
    <sheetView zoomScale="80" zoomScaleNormal="80" workbookViewId="0">
      <pane xSplit="1" ySplit="1" topLeftCell="B89" activePane="bottomRight" state="frozen"/>
      <selection pane="topRight"/>
      <selection pane="bottomLeft"/>
      <selection pane="bottomRight"/>
    </sheetView>
  </sheetViews>
  <sheetFormatPr defaultColWidth="54.1796875" defaultRowHeight="15" customHeight="1" x14ac:dyDescent="0.3"/>
  <cols>
    <col min="1" max="1" width="55.26953125" style="107" bestFit="1" customWidth="1"/>
    <col min="2" max="2" width="51.7265625" style="107" customWidth="1"/>
    <col min="3" max="3" width="85.81640625" style="108" customWidth="1"/>
    <col min="4" max="4" width="18.7265625" style="90" bestFit="1" customWidth="1"/>
    <col min="5" max="5" width="12" style="90" bestFit="1" customWidth="1"/>
    <col min="6" max="6" width="14.26953125" style="90" bestFit="1" customWidth="1"/>
    <col min="7" max="7" width="39.7265625" style="90" bestFit="1" customWidth="1"/>
    <col min="8" max="16384" width="54.1796875" style="90"/>
  </cols>
  <sheetData>
    <row r="1" spans="1:8" ht="14" x14ac:dyDescent="0.3">
      <c r="A1" s="88" t="s">
        <v>396</v>
      </c>
      <c r="B1" s="88" t="s">
        <v>397</v>
      </c>
      <c r="C1" s="89" t="s">
        <v>398</v>
      </c>
      <c r="D1" s="88" t="s">
        <v>399</v>
      </c>
      <c r="E1" s="88" t="s">
        <v>400</v>
      </c>
      <c r="F1" s="88" t="s">
        <v>401</v>
      </c>
      <c r="G1" s="88" t="s">
        <v>402</v>
      </c>
    </row>
    <row r="2" spans="1:8" ht="14.5" x14ac:dyDescent="0.3">
      <c r="A2" s="133" t="s">
        <v>403</v>
      </c>
      <c r="B2" s="134" t="s">
        <v>196</v>
      </c>
      <c r="C2" s="105" t="s">
        <v>404</v>
      </c>
      <c r="D2" s="105" t="s">
        <v>405</v>
      </c>
      <c r="E2" s="105">
        <v>30</v>
      </c>
      <c r="F2" s="105"/>
      <c r="G2" s="105">
        <v>1</v>
      </c>
      <c r="H2" s="106"/>
    </row>
    <row r="3" spans="1:8" ht="14.5" x14ac:dyDescent="0.3">
      <c r="A3" s="133" t="s">
        <v>406</v>
      </c>
      <c r="B3" s="134" t="s">
        <v>334</v>
      </c>
      <c r="C3" s="105" t="s">
        <v>407</v>
      </c>
      <c r="D3" s="105" t="s">
        <v>408</v>
      </c>
      <c r="E3" s="105">
        <v>3</v>
      </c>
      <c r="F3" s="105" t="s">
        <v>60</v>
      </c>
      <c r="G3" s="105" t="s">
        <v>409</v>
      </c>
    </row>
    <row r="4" spans="1:8" ht="14.5" x14ac:dyDescent="0.3">
      <c r="A4" s="133" t="s">
        <v>410</v>
      </c>
      <c r="B4" s="134" t="s">
        <v>411</v>
      </c>
      <c r="C4" s="105" t="s">
        <v>412</v>
      </c>
      <c r="D4" s="105" t="s">
        <v>405</v>
      </c>
      <c r="E4" s="105">
        <v>9</v>
      </c>
      <c r="F4" s="105"/>
      <c r="G4" s="105" t="s">
        <v>413</v>
      </c>
    </row>
    <row r="5" spans="1:8" ht="14.5" x14ac:dyDescent="0.3">
      <c r="A5" s="133" t="s">
        <v>414</v>
      </c>
      <c r="B5" s="134" t="s">
        <v>340</v>
      </c>
      <c r="C5" s="105" t="s">
        <v>415</v>
      </c>
      <c r="D5" s="105" t="s">
        <v>405</v>
      </c>
      <c r="E5" s="105">
        <v>10</v>
      </c>
      <c r="F5" s="105" t="s">
        <v>60</v>
      </c>
      <c r="G5" s="105" t="s">
        <v>416</v>
      </c>
    </row>
    <row r="6" spans="1:8" ht="28" x14ac:dyDescent="0.3">
      <c r="A6" s="133" t="s">
        <v>417</v>
      </c>
      <c r="B6" s="134" t="s">
        <v>418</v>
      </c>
      <c r="C6" s="105" t="s">
        <v>419</v>
      </c>
      <c r="D6" s="105" t="s">
        <v>420</v>
      </c>
      <c r="E6" s="105">
        <v>10</v>
      </c>
      <c r="F6" s="105"/>
      <c r="G6" s="135">
        <v>45565</v>
      </c>
    </row>
    <row r="7" spans="1:8" ht="28" x14ac:dyDescent="0.3">
      <c r="A7" s="133" t="s">
        <v>421</v>
      </c>
      <c r="B7" s="134" t="s">
        <v>422</v>
      </c>
      <c r="C7" s="105" t="s">
        <v>423</v>
      </c>
      <c r="D7" s="105" t="s">
        <v>408</v>
      </c>
      <c r="E7" s="105">
        <v>3</v>
      </c>
      <c r="F7" s="105" t="s">
        <v>60</v>
      </c>
      <c r="G7" s="105" t="s">
        <v>424</v>
      </c>
    </row>
    <row r="8" spans="1:8" ht="14.5" x14ac:dyDescent="0.3">
      <c r="A8" s="133" t="s">
        <v>425</v>
      </c>
      <c r="B8" s="134" t="s">
        <v>426</v>
      </c>
      <c r="C8" s="105" t="s">
        <v>427</v>
      </c>
      <c r="D8" s="105" t="s">
        <v>408</v>
      </c>
      <c r="E8" s="105">
        <v>3</v>
      </c>
      <c r="F8" s="105" t="s">
        <v>60</v>
      </c>
      <c r="G8" s="105" t="s">
        <v>428</v>
      </c>
    </row>
    <row r="9" spans="1:8" ht="14.5" x14ac:dyDescent="0.3">
      <c r="A9" s="133" t="s">
        <v>6</v>
      </c>
      <c r="B9" s="134" t="s">
        <v>429</v>
      </c>
      <c r="C9" s="105" t="s">
        <v>430</v>
      </c>
      <c r="D9" s="105" t="s">
        <v>408</v>
      </c>
      <c r="E9" s="105">
        <v>3</v>
      </c>
      <c r="F9" s="105" t="s">
        <v>60</v>
      </c>
      <c r="G9" s="105" t="s">
        <v>431</v>
      </c>
    </row>
    <row r="10" spans="1:8" ht="14.5" x14ac:dyDescent="0.3">
      <c r="A10" s="133" t="s">
        <v>7</v>
      </c>
      <c r="B10" s="134" t="s">
        <v>432</v>
      </c>
      <c r="C10" s="105" t="s">
        <v>433</v>
      </c>
      <c r="D10" s="105" t="s">
        <v>405</v>
      </c>
      <c r="E10" s="105">
        <v>30</v>
      </c>
      <c r="F10" s="105"/>
      <c r="G10" s="136">
        <v>9211300534085</v>
      </c>
    </row>
    <row r="11" spans="1:8" ht="30.75" customHeight="1" x14ac:dyDescent="0.3">
      <c r="A11" s="133" t="s">
        <v>206</v>
      </c>
      <c r="B11" s="134" t="s">
        <v>206</v>
      </c>
      <c r="C11" s="105" t="s">
        <v>434</v>
      </c>
      <c r="D11" s="105" t="s">
        <v>435</v>
      </c>
      <c r="E11" s="105">
        <v>100</v>
      </c>
      <c r="F11" s="105"/>
      <c r="G11" s="105" t="s">
        <v>436</v>
      </c>
    </row>
    <row r="12" spans="1:8" ht="14.5" x14ac:dyDescent="0.3">
      <c r="A12" s="133" t="s">
        <v>344</v>
      </c>
      <c r="B12" s="134" t="s">
        <v>344</v>
      </c>
      <c r="C12" s="105" t="s">
        <v>437</v>
      </c>
      <c r="D12" s="105" t="s">
        <v>435</v>
      </c>
      <c r="E12" s="105">
        <v>100</v>
      </c>
      <c r="F12" s="105"/>
      <c r="G12" s="105" t="s">
        <v>438</v>
      </c>
    </row>
    <row r="13" spans="1:8" ht="14.5" x14ac:dyDescent="0.3">
      <c r="A13" s="133" t="s">
        <v>439</v>
      </c>
      <c r="B13" s="134" t="s">
        <v>440</v>
      </c>
      <c r="C13" s="105" t="s">
        <v>441</v>
      </c>
      <c r="D13" s="105" t="s">
        <v>408</v>
      </c>
      <c r="E13" s="105">
        <v>3</v>
      </c>
      <c r="F13" s="105" t="s">
        <v>60</v>
      </c>
      <c r="G13" s="105" t="s">
        <v>442</v>
      </c>
    </row>
    <row r="14" spans="1:8" ht="28" x14ac:dyDescent="0.3">
      <c r="A14" s="133" t="s">
        <v>443</v>
      </c>
      <c r="B14" s="134" t="s">
        <v>444</v>
      </c>
      <c r="C14" s="105" t="s">
        <v>445</v>
      </c>
      <c r="D14" s="105" t="s">
        <v>405</v>
      </c>
      <c r="E14" s="105">
        <v>100</v>
      </c>
      <c r="F14" s="105"/>
      <c r="G14" s="105" t="s">
        <v>446</v>
      </c>
    </row>
    <row r="15" spans="1:8" ht="28" x14ac:dyDescent="0.3">
      <c r="A15" s="133" t="s">
        <v>447</v>
      </c>
      <c r="B15" s="134" t="s">
        <v>448</v>
      </c>
      <c r="C15" s="105" t="s">
        <v>449</v>
      </c>
      <c r="D15" s="105" t="s">
        <v>435</v>
      </c>
      <c r="E15" s="105">
        <v>100</v>
      </c>
      <c r="F15" s="105"/>
      <c r="G15" s="105" t="s">
        <v>450</v>
      </c>
    </row>
    <row r="16" spans="1:8" ht="28" x14ac:dyDescent="0.3">
      <c r="A16" s="133" t="s">
        <v>451</v>
      </c>
      <c r="B16" s="134" t="s">
        <v>205</v>
      </c>
      <c r="C16" s="105" t="s">
        <v>452</v>
      </c>
      <c r="D16" s="105" t="s">
        <v>420</v>
      </c>
      <c r="E16" s="105">
        <v>10</v>
      </c>
      <c r="F16" s="105"/>
      <c r="G16" s="135">
        <v>45937</v>
      </c>
    </row>
    <row r="17" spans="1:7" ht="119.25" customHeight="1" x14ac:dyDescent="0.3">
      <c r="A17" s="133" t="s">
        <v>453</v>
      </c>
      <c r="B17" s="134" t="s">
        <v>454</v>
      </c>
      <c r="C17" s="105" t="s">
        <v>455</v>
      </c>
      <c r="D17" s="105" t="s">
        <v>408</v>
      </c>
      <c r="E17" s="105">
        <v>3</v>
      </c>
      <c r="F17" s="105" t="s">
        <v>60</v>
      </c>
      <c r="G17" s="105" t="s">
        <v>456</v>
      </c>
    </row>
    <row r="18" spans="1:7" ht="14.5" x14ac:dyDescent="0.3">
      <c r="A18" s="133" t="s">
        <v>457</v>
      </c>
      <c r="B18" s="134" t="s">
        <v>458</v>
      </c>
      <c r="C18" s="105" t="s">
        <v>459</v>
      </c>
      <c r="D18" s="105" t="s">
        <v>435</v>
      </c>
      <c r="E18" s="105">
        <v>100</v>
      </c>
      <c r="F18" s="105"/>
      <c r="G18" s="105" t="s">
        <v>460</v>
      </c>
    </row>
    <row r="19" spans="1:7" ht="14.5" x14ac:dyDescent="0.3">
      <c r="A19" s="133" t="s">
        <v>461</v>
      </c>
      <c r="B19" s="134" t="s">
        <v>462</v>
      </c>
      <c r="C19" s="105" t="s">
        <v>463</v>
      </c>
      <c r="D19" s="105" t="s">
        <v>435</v>
      </c>
      <c r="E19" s="105">
        <v>100</v>
      </c>
      <c r="F19" s="105"/>
      <c r="G19" s="105" t="s">
        <v>464</v>
      </c>
    </row>
    <row r="20" spans="1:7" ht="14.5" x14ac:dyDescent="0.3">
      <c r="A20" s="133" t="s">
        <v>465</v>
      </c>
      <c r="B20" s="134" t="s">
        <v>466</v>
      </c>
      <c r="C20" s="105" t="s">
        <v>467</v>
      </c>
      <c r="D20" s="105" t="s">
        <v>435</v>
      </c>
      <c r="E20" s="105">
        <v>100</v>
      </c>
      <c r="F20" s="105"/>
      <c r="G20" s="105" t="s">
        <v>464</v>
      </c>
    </row>
    <row r="21" spans="1:7" ht="14.5" x14ac:dyDescent="0.3">
      <c r="A21" s="133" t="s">
        <v>20</v>
      </c>
      <c r="B21" s="134" t="s">
        <v>20</v>
      </c>
      <c r="C21" s="105" t="s">
        <v>468</v>
      </c>
      <c r="D21" s="105" t="s">
        <v>435</v>
      </c>
      <c r="E21" s="105">
        <v>100</v>
      </c>
      <c r="F21" s="105"/>
      <c r="G21" s="105" t="s">
        <v>469</v>
      </c>
    </row>
    <row r="22" spans="1:7" ht="14.5" x14ac:dyDescent="0.3">
      <c r="A22" s="133" t="s">
        <v>21</v>
      </c>
      <c r="B22" s="134" t="s">
        <v>21</v>
      </c>
      <c r="C22" s="105" t="s">
        <v>470</v>
      </c>
      <c r="D22" s="105" t="s">
        <v>408</v>
      </c>
      <c r="E22" s="105">
        <v>3</v>
      </c>
      <c r="F22" s="105" t="s">
        <v>60</v>
      </c>
      <c r="G22" s="105" t="s">
        <v>471</v>
      </c>
    </row>
    <row r="23" spans="1:7" ht="14.5" x14ac:dyDescent="0.3">
      <c r="A23" s="133" t="s">
        <v>22</v>
      </c>
      <c r="B23" s="134" t="s">
        <v>472</v>
      </c>
      <c r="C23" s="105" t="s">
        <v>473</v>
      </c>
      <c r="D23" s="105" t="s">
        <v>435</v>
      </c>
      <c r="E23" s="105">
        <v>100</v>
      </c>
      <c r="F23" s="105"/>
      <c r="G23" s="105">
        <v>6013</v>
      </c>
    </row>
    <row r="24" spans="1:7" ht="14.5" x14ac:dyDescent="0.3">
      <c r="A24" s="133" t="s">
        <v>474</v>
      </c>
      <c r="B24" s="134" t="s">
        <v>475</v>
      </c>
      <c r="C24" s="105" t="s">
        <v>476</v>
      </c>
      <c r="D24" s="105" t="s">
        <v>435</v>
      </c>
      <c r="E24" s="105">
        <v>50</v>
      </c>
      <c r="F24" s="105"/>
      <c r="G24" s="137" t="s">
        <v>477</v>
      </c>
    </row>
    <row r="25" spans="1:7" ht="98" x14ac:dyDescent="0.3">
      <c r="A25" s="133" t="s">
        <v>24</v>
      </c>
      <c r="B25" s="134" t="s">
        <v>478</v>
      </c>
      <c r="C25" s="105" t="s">
        <v>479</v>
      </c>
      <c r="D25" s="105" t="s">
        <v>435</v>
      </c>
      <c r="E25" s="105">
        <v>20</v>
      </c>
      <c r="F25" s="105"/>
      <c r="G25" s="138" t="s">
        <v>480</v>
      </c>
    </row>
    <row r="26" spans="1:7" ht="98" x14ac:dyDescent="0.3">
      <c r="A26" s="133" t="s">
        <v>25</v>
      </c>
      <c r="B26" s="134" t="s">
        <v>481</v>
      </c>
      <c r="C26" s="105" t="s">
        <v>482</v>
      </c>
      <c r="D26" s="105" t="s">
        <v>435</v>
      </c>
      <c r="E26" s="105">
        <v>20</v>
      </c>
      <c r="F26" s="105"/>
      <c r="G26" s="138" t="s">
        <v>480</v>
      </c>
    </row>
    <row r="27" spans="1:7" ht="28" x14ac:dyDescent="0.3">
      <c r="A27" s="133" t="s">
        <v>483</v>
      </c>
      <c r="B27" s="134" t="s">
        <v>484</v>
      </c>
      <c r="C27" s="105" t="s">
        <v>485</v>
      </c>
      <c r="D27" s="105" t="s">
        <v>408</v>
      </c>
      <c r="E27" s="105">
        <v>3</v>
      </c>
      <c r="F27" s="105" t="s">
        <v>60</v>
      </c>
      <c r="G27" s="105" t="s">
        <v>486</v>
      </c>
    </row>
    <row r="28" spans="1:7" ht="14.5" x14ac:dyDescent="0.3">
      <c r="A28" s="133" t="s">
        <v>487</v>
      </c>
      <c r="B28" s="134" t="s">
        <v>488</v>
      </c>
      <c r="C28" s="105" t="s">
        <v>489</v>
      </c>
      <c r="D28" s="105" t="s">
        <v>408</v>
      </c>
      <c r="E28" s="105">
        <v>3</v>
      </c>
      <c r="F28" s="105" t="s">
        <v>60</v>
      </c>
      <c r="G28" s="105" t="s">
        <v>490</v>
      </c>
    </row>
    <row r="29" spans="1:7" ht="28" x14ac:dyDescent="0.3">
      <c r="A29" s="133" t="s">
        <v>491</v>
      </c>
      <c r="B29" s="134" t="s">
        <v>492</v>
      </c>
      <c r="C29" s="105" t="s">
        <v>493</v>
      </c>
      <c r="D29" s="105" t="s">
        <v>494</v>
      </c>
      <c r="E29" s="105">
        <v>3</v>
      </c>
      <c r="F29" s="105" t="s">
        <v>60</v>
      </c>
      <c r="G29" s="105" t="s">
        <v>495</v>
      </c>
    </row>
    <row r="30" spans="1:7" ht="14.5" x14ac:dyDescent="0.3">
      <c r="A30" s="133" t="s">
        <v>496</v>
      </c>
      <c r="B30" s="134" t="s">
        <v>497</v>
      </c>
      <c r="C30" s="105" t="s">
        <v>498</v>
      </c>
      <c r="D30" s="105" t="s">
        <v>405</v>
      </c>
      <c r="E30" s="105">
        <v>100</v>
      </c>
      <c r="F30" s="105"/>
      <c r="G30" s="105" t="s">
        <v>499</v>
      </c>
    </row>
    <row r="31" spans="1:7" ht="28" x14ac:dyDescent="0.3">
      <c r="A31" s="133" t="s">
        <v>30</v>
      </c>
      <c r="B31" s="134" t="s">
        <v>500</v>
      </c>
      <c r="C31" s="105" t="s">
        <v>501</v>
      </c>
      <c r="D31" s="105" t="s">
        <v>408</v>
      </c>
      <c r="E31" s="105">
        <v>3</v>
      </c>
      <c r="F31" s="105" t="s">
        <v>60</v>
      </c>
      <c r="G31" s="105" t="s">
        <v>502</v>
      </c>
    </row>
    <row r="32" spans="1:7" ht="14.5" x14ac:dyDescent="0.3">
      <c r="A32" s="133" t="s">
        <v>503</v>
      </c>
      <c r="B32" s="134" t="s">
        <v>504</v>
      </c>
      <c r="C32" s="105" t="s">
        <v>505</v>
      </c>
      <c r="D32" s="105" t="s">
        <v>408</v>
      </c>
      <c r="E32" s="105">
        <v>3</v>
      </c>
      <c r="F32" s="105" t="s">
        <v>60</v>
      </c>
      <c r="G32" s="105" t="s">
        <v>506</v>
      </c>
    </row>
    <row r="33" spans="1:7" ht="28" x14ac:dyDescent="0.3">
      <c r="A33" s="133" t="s">
        <v>507</v>
      </c>
      <c r="B33" s="134" t="s">
        <v>508</v>
      </c>
      <c r="C33" s="105" t="s">
        <v>509</v>
      </c>
      <c r="D33" s="105" t="s">
        <v>435</v>
      </c>
      <c r="E33" s="105">
        <v>100</v>
      </c>
      <c r="F33" s="105"/>
      <c r="G33" s="105" t="s">
        <v>510</v>
      </c>
    </row>
    <row r="34" spans="1:7" ht="14.5" x14ac:dyDescent="0.3">
      <c r="A34" s="133" t="s">
        <v>511</v>
      </c>
      <c r="B34" s="134" t="s">
        <v>512</v>
      </c>
      <c r="C34" s="105" t="s">
        <v>513</v>
      </c>
      <c r="D34" s="105" t="s">
        <v>435</v>
      </c>
      <c r="E34" s="105">
        <v>50</v>
      </c>
      <c r="F34" s="105"/>
      <c r="G34" s="105" t="s">
        <v>514</v>
      </c>
    </row>
    <row r="35" spans="1:7" ht="14.5" x14ac:dyDescent="0.3">
      <c r="A35" s="133" t="s">
        <v>33</v>
      </c>
      <c r="B35" s="134" t="s">
        <v>515</v>
      </c>
      <c r="C35" s="105" t="s">
        <v>516</v>
      </c>
      <c r="D35" s="105" t="s">
        <v>405</v>
      </c>
      <c r="E35" s="105">
        <v>50</v>
      </c>
      <c r="F35" s="105"/>
      <c r="G35" s="138" t="s">
        <v>517</v>
      </c>
    </row>
    <row r="36" spans="1:7" ht="28" x14ac:dyDescent="0.3">
      <c r="A36" s="133" t="s">
        <v>518</v>
      </c>
      <c r="B36" s="134" t="s">
        <v>519</v>
      </c>
      <c r="C36" s="105" t="s">
        <v>520</v>
      </c>
      <c r="D36" s="105" t="s">
        <v>408</v>
      </c>
      <c r="E36" s="105">
        <v>3</v>
      </c>
      <c r="F36" s="105" t="s">
        <v>60</v>
      </c>
      <c r="G36" s="105" t="s">
        <v>490</v>
      </c>
    </row>
    <row r="37" spans="1:7" ht="28" x14ac:dyDescent="0.3">
      <c r="A37" s="133" t="s">
        <v>521</v>
      </c>
      <c r="B37" s="134" t="s">
        <v>522</v>
      </c>
      <c r="C37" s="105" t="s">
        <v>523</v>
      </c>
      <c r="D37" s="105" t="s">
        <v>494</v>
      </c>
      <c r="E37" s="105">
        <v>3</v>
      </c>
      <c r="F37" s="105" t="s">
        <v>60</v>
      </c>
      <c r="G37" s="105" t="s">
        <v>524</v>
      </c>
    </row>
    <row r="38" spans="1:7" ht="28" x14ac:dyDescent="0.3">
      <c r="A38" s="133" t="s">
        <v>525</v>
      </c>
      <c r="B38" s="134" t="s">
        <v>526</v>
      </c>
      <c r="C38" s="105" t="s">
        <v>527</v>
      </c>
      <c r="D38" s="105" t="s">
        <v>435</v>
      </c>
      <c r="E38" s="105">
        <v>100</v>
      </c>
      <c r="F38" s="105"/>
      <c r="G38" s="105" t="s">
        <v>528</v>
      </c>
    </row>
    <row r="39" spans="1:7" ht="14.5" x14ac:dyDescent="0.3">
      <c r="A39" s="133" t="s">
        <v>39</v>
      </c>
      <c r="B39" s="134" t="s">
        <v>529</v>
      </c>
      <c r="C39" s="105" t="s">
        <v>530</v>
      </c>
      <c r="D39" s="105" t="s">
        <v>408</v>
      </c>
      <c r="E39" s="105">
        <v>3</v>
      </c>
      <c r="F39" s="105" t="s">
        <v>60</v>
      </c>
      <c r="G39" s="105" t="s">
        <v>486</v>
      </c>
    </row>
    <row r="40" spans="1:7" ht="14.5" x14ac:dyDescent="0.3">
      <c r="A40" s="133" t="s">
        <v>531</v>
      </c>
      <c r="B40" s="134" t="s">
        <v>355</v>
      </c>
      <c r="C40" s="105" t="s">
        <v>532</v>
      </c>
      <c r="D40" s="105" t="s">
        <v>533</v>
      </c>
      <c r="E40" s="105" t="s">
        <v>534</v>
      </c>
      <c r="F40" s="105"/>
      <c r="G40" s="105">
        <v>0.253</v>
      </c>
    </row>
    <row r="41" spans="1:7" ht="14.5" x14ac:dyDescent="0.3">
      <c r="A41" s="133" t="s">
        <v>40</v>
      </c>
      <c r="B41" s="134" t="s">
        <v>535</v>
      </c>
      <c r="C41" s="105" t="s">
        <v>536</v>
      </c>
      <c r="D41" s="105" t="s">
        <v>408</v>
      </c>
      <c r="E41" s="105">
        <v>3</v>
      </c>
      <c r="F41" s="105" t="s">
        <v>60</v>
      </c>
      <c r="G41" s="105" t="s">
        <v>537</v>
      </c>
    </row>
    <row r="42" spans="1:7" ht="14.5" x14ac:dyDescent="0.3">
      <c r="A42" s="133" t="s">
        <v>538</v>
      </c>
      <c r="B42" s="134" t="s">
        <v>539</v>
      </c>
      <c r="C42" s="105" t="s">
        <v>540</v>
      </c>
      <c r="D42" s="105" t="s">
        <v>408</v>
      </c>
      <c r="E42" s="105">
        <v>3</v>
      </c>
      <c r="F42" s="105" t="s">
        <v>60</v>
      </c>
      <c r="G42" s="105" t="s">
        <v>99</v>
      </c>
    </row>
    <row r="43" spans="1:7" ht="14.5" x14ac:dyDescent="0.3">
      <c r="A43" s="133" t="s">
        <v>541</v>
      </c>
      <c r="B43" s="134" t="s">
        <v>542</v>
      </c>
      <c r="C43" s="105" t="s">
        <v>543</v>
      </c>
      <c r="D43" s="105" t="s">
        <v>533</v>
      </c>
      <c r="E43" s="105" t="s">
        <v>544</v>
      </c>
      <c r="F43" s="105"/>
      <c r="G43" s="139">
        <v>100</v>
      </c>
    </row>
    <row r="44" spans="1:7" ht="28" x14ac:dyDescent="0.3">
      <c r="A44" s="133" t="s">
        <v>545</v>
      </c>
      <c r="B44" s="134" t="s">
        <v>546</v>
      </c>
      <c r="C44" s="105" t="s">
        <v>547</v>
      </c>
      <c r="D44" s="105" t="s">
        <v>533</v>
      </c>
      <c r="E44" s="105" t="s">
        <v>544</v>
      </c>
      <c r="F44" s="105"/>
      <c r="G44" s="139">
        <v>18</v>
      </c>
    </row>
    <row r="45" spans="1:7" ht="14.5" x14ac:dyDescent="0.3">
      <c r="A45" s="133" t="s">
        <v>548</v>
      </c>
      <c r="B45" s="134" t="s">
        <v>549</v>
      </c>
      <c r="C45" s="105" t="s">
        <v>550</v>
      </c>
      <c r="D45" s="105" t="s">
        <v>533</v>
      </c>
      <c r="E45" s="105" t="s">
        <v>544</v>
      </c>
      <c r="F45" s="105"/>
      <c r="G45" s="139">
        <v>1800</v>
      </c>
    </row>
    <row r="46" spans="1:7" ht="14.5" x14ac:dyDescent="0.3">
      <c r="A46" s="133" t="s">
        <v>551</v>
      </c>
      <c r="B46" s="134" t="s">
        <v>552</v>
      </c>
      <c r="C46" s="105" t="s">
        <v>553</v>
      </c>
      <c r="D46" s="105" t="s">
        <v>533</v>
      </c>
      <c r="E46" s="105" t="s">
        <v>544</v>
      </c>
      <c r="F46" s="105"/>
      <c r="G46" s="139">
        <v>10000</v>
      </c>
    </row>
    <row r="47" spans="1:7" ht="14.5" x14ac:dyDescent="0.3">
      <c r="A47" s="133" t="s">
        <v>554</v>
      </c>
      <c r="B47" s="134" t="s">
        <v>555</v>
      </c>
      <c r="C47" s="105" t="s">
        <v>556</v>
      </c>
      <c r="D47" s="105" t="s">
        <v>533</v>
      </c>
      <c r="E47" s="105" t="s">
        <v>544</v>
      </c>
      <c r="F47" s="105"/>
      <c r="G47" s="139">
        <v>77000</v>
      </c>
    </row>
    <row r="48" spans="1:7" ht="14.5" x14ac:dyDescent="0.3">
      <c r="A48" s="133" t="s">
        <v>557</v>
      </c>
      <c r="B48" s="134" t="s">
        <v>558</v>
      </c>
      <c r="C48" s="105" t="s">
        <v>559</v>
      </c>
      <c r="D48" s="105" t="s">
        <v>533</v>
      </c>
      <c r="E48" s="105" t="s">
        <v>544</v>
      </c>
      <c r="F48" s="105"/>
      <c r="G48" s="139">
        <v>25000</v>
      </c>
    </row>
    <row r="49" spans="1:7" ht="28" x14ac:dyDescent="0.3">
      <c r="A49" s="133" t="s">
        <v>560</v>
      </c>
      <c r="B49" s="134" t="s">
        <v>373</v>
      </c>
      <c r="C49" s="105" t="s">
        <v>561</v>
      </c>
      <c r="D49" s="105" t="s">
        <v>533</v>
      </c>
      <c r="E49" s="105" t="s">
        <v>534</v>
      </c>
      <c r="F49" s="105"/>
      <c r="G49" s="105">
        <v>0.34499999999999997</v>
      </c>
    </row>
    <row r="50" spans="1:7" ht="14" x14ac:dyDescent="0.3">
      <c r="A50" s="140" t="s">
        <v>562</v>
      </c>
      <c r="B50" s="134" t="s">
        <v>563</v>
      </c>
      <c r="C50" s="105" t="s">
        <v>564</v>
      </c>
      <c r="D50" s="105" t="s">
        <v>533</v>
      </c>
      <c r="E50" s="105" t="s">
        <v>544</v>
      </c>
      <c r="F50" s="105"/>
      <c r="G50" s="139">
        <v>10000</v>
      </c>
    </row>
    <row r="51" spans="1:7" ht="14" x14ac:dyDescent="0.3">
      <c r="A51" s="140" t="s">
        <v>47</v>
      </c>
      <c r="B51" s="134" t="s">
        <v>565</v>
      </c>
      <c r="C51" s="105" t="s">
        <v>566</v>
      </c>
      <c r="D51" s="105" t="s">
        <v>533</v>
      </c>
      <c r="E51" s="105" t="s">
        <v>544</v>
      </c>
      <c r="F51" s="105"/>
      <c r="G51" s="139">
        <v>10000</v>
      </c>
    </row>
    <row r="52" spans="1:7" ht="14" x14ac:dyDescent="0.3">
      <c r="A52" s="140" t="s">
        <v>567</v>
      </c>
      <c r="B52" s="134" t="s">
        <v>568</v>
      </c>
      <c r="C52" s="105" t="s">
        <v>569</v>
      </c>
      <c r="D52" s="105" t="s">
        <v>533</v>
      </c>
      <c r="E52" s="105" t="s">
        <v>544</v>
      </c>
      <c r="F52" s="105"/>
      <c r="G52" s="139">
        <v>10000</v>
      </c>
    </row>
    <row r="53" spans="1:7" ht="14" x14ac:dyDescent="0.3">
      <c r="A53" s="140" t="s">
        <v>570</v>
      </c>
      <c r="B53" s="134" t="s">
        <v>571</v>
      </c>
      <c r="C53" s="105" t="s">
        <v>572</v>
      </c>
      <c r="D53" s="105" t="s">
        <v>533</v>
      </c>
      <c r="E53" s="105" t="s">
        <v>544</v>
      </c>
      <c r="F53" s="105"/>
      <c r="G53" s="139">
        <v>10000</v>
      </c>
    </row>
    <row r="54" spans="1:7" ht="14" x14ac:dyDescent="0.3">
      <c r="A54" s="140" t="s">
        <v>573</v>
      </c>
      <c r="B54" s="134" t="s">
        <v>574</v>
      </c>
      <c r="C54" s="105" t="s">
        <v>575</v>
      </c>
      <c r="D54" s="105" t="s">
        <v>533</v>
      </c>
      <c r="E54" s="105" t="s">
        <v>544</v>
      </c>
      <c r="F54" s="105"/>
      <c r="G54" s="139">
        <v>10000</v>
      </c>
    </row>
    <row r="55" spans="1:7" ht="14" x14ac:dyDescent="0.3">
      <c r="A55" s="140" t="s">
        <v>576</v>
      </c>
      <c r="B55" s="134" t="s">
        <v>577</v>
      </c>
      <c r="C55" s="105" t="s">
        <v>578</v>
      </c>
      <c r="D55" s="105" t="s">
        <v>533</v>
      </c>
      <c r="E55" s="105" t="s">
        <v>544</v>
      </c>
      <c r="F55" s="105"/>
      <c r="G55" s="139">
        <v>10000</v>
      </c>
    </row>
    <row r="56" spans="1:7" ht="14" x14ac:dyDescent="0.3">
      <c r="A56" s="140" t="s">
        <v>579</v>
      </c>
      <c r="B56" s="134" t="s">
        <v>580</v>
      </c>
      <c r="C56" s="105" t="s">
        <v>581</v>
      </c>
      <c r="D56" s="105" t="s">
        <v>533</v>
      </c>
      <c r="E56" s="105" t="s">
        <v>544</v>
      </c>
      <c r="F56" s="105"/>
      <c r="G56" s="139">
        <v>10000</v>
      </c>
    </row>
    <row r="57" spans="1:7" ht="14" x14ac:dyDescent="0.3">
      <c r="A57" s="140" t="s">
        <v>582</v>
      </c>
      <c r="B57" s="134" t="s">
        <v>351</v>
      </c>
      <c r="C57" s="105" t="s">
        <v>583</v>
      </c>
      <c r="D57" s="105" t="s">
        <v>533</v>
      </c>
      <c r="E57" s="105" t="s">
        <v>544</v>
      </c>
      <c r="F57" s="105"/>
      <c r="G57" s="139">
        <v>10000</v>
      </c>
    </row>
    <row r="58" spans="1:7" ht="14" x14ac:dyDescent="0.3">
      <c r="A58" s="140" t="s">
        <v>584</v>
      </c>
      <c r="B58" s="134" t="s">
        <v>353</v>
      </c>
      <c r="C58" s="105" t="s">
        <v>585</v>
      </c>
      <c r="D58" s="105" t="s">
        <v>533</v>
      </c>
      <c r="E58" s="105" t="s">
        <v>544</v>
      </c>
      <c r="F58" s="105"/>
      <c r="G58" s="139">
        <v>10000</v>
      </c>
    </row>
    <row r="59" spans="1:7" ht="14" x14ac:dyDescent="0.3">
      <c r="A59" s="140" t="s">
        <v>586</v>
      </c>
      <c r="B59" s="134" t="s">
        <v>356</v>
      </c>
      <c r="C59" s="105" t="s">
        <v>587</v>
      </c>
      <c r="D59" s="105" t="s">
        <v>533</v>
      </c>
      <c r="E59" s="105" t="s">
        <v>544</v>
      </c>
      <c r="F59" s="105"/>
      <c r="G59" s="139">
        <v>10000</v>
      </c>
    </row>
    <row r="60" spans="1:7" ht="14" x14ac:dyDescent="0.3">
      <c r="A60" s="140" t="s">
        <v>588</v>
      </c>
      <c r="B60" s="134" t="s">
        <v>358</v>
      </c>
      <c r="C60" s="105" t="s">
        <v>589</v>
      </c>
      <c r="D60" s="105" t="s">
        <v>533</v>
      </c>
      <c r="E60" s="105" t="s">
        <v>544</v>
      </c>
      <c r="F60" s="105"/>
      <c r="G60" s="139">
        <v>10000</v>
      </c>
    </row>
    <row r="61" spans="1:7" ht="14" x14ac:dyDescent="0.3">
      <c r="A61" s="140" t="s">
        <v>590</v>
      </c>
      <c r="B61" s="134" t="s">
        <v>360</v>
      </c>
      <c r="C61" s="105" t="s">
        <v>591</v>
      </c>
      <c r="D61" s="105" t="s">
        <v>533</v>
      </c>
      <c r="E61" s="105" t="s">
        <v>544</v>
      </c>
      <c r="F61" s="105"/>
      <c r="G61" s="139">
        <v>10000</v>
      </c>
    </row>
    <row r="62" spans="1:7" ht="14" x14ac:dyDescent="0.3">
      <c r="A62" s="140" t="s">
        <v>592</v>
      </c>
      <c r="B62" s="134" t="s">
        <v>362</v>
      </c>
      <c r="C62" s="105" t="s">
        <v>593</v>
      </c>
      <c r="D62" s="105" t="s">
        <v>533</v>
      </c>
      <c r="E62" s="105" t="s">
        <v>544</v>
      </c>
      <c r="F62" s="105"/>
      <c r="G62" s="139">
        <v>10000</v>
      </c>
    </row>
    <row r="63" spans="1:7" ht="14" x14ac:dyDescent="0.3">
      <c r="A63" s="140" t="s">
        <v>594</v>
      </c>
      <c r="B63" s="134" t="s">
        <v>333</v>
      </c>
      <c r="C63" s="105" t="s">
        <v>430</v>
      </c>
      <c r="D63" s="105" t="s">
        <v>408</v>
      </c>
      <c r="E63" s="105">
        <v>3</v>
      </c>
      <c r="F63" s="105" t="s">
        <v>60</v>
      </c>
      <c r="G63" s="105" t="s">
        <v>431</v>
      </c>
    </row>
    <row r="64" spans="1:7" ht="16.5" customHeight="1" x14ac:dyDescent="0.3">
      <c r="A64" s="140" t="s">
        <v>595</v>
      </c>
      <c r="B64" s="134" t="s">
        <v>336</v>
      </c>
      <c r="C64" s="105" t="s">
        <v>433</v>
      </c>
      <c r="D64" s="105" t="s">
        <v>405</v>
      </c>
      <c r="E64" s="105">
        <v>30</v>
      </c>
      <c r="F64" s="105"/>
      <c r="G64" s="138" t="s">
        <v>596</v>
      </c>
    </row>
    <row r="65" spans="1:7" ht="28" x14ac:dyDescent="0.3">
      <c r="A65" s="140" t="s">
        <v>597</v>
      </c>
      <c r="B65" s="134" t="s">
        <v>339</v>
      </c>
      <c r="C65" s="105" t="s">
        <v>598</v>
      </c>
      <c r="D65" s="105" t="s">
        <v>435</v>
      </c>
      <c r="E65" s="105">
        <v>100</v>
      </c>
      <c r="F65" s="105"/>
      <c r="G65" s="138" t="s">
        <v>599</v>
      </c>
    </row>
    <row r="66" spans="1:7" ht="14" x14ac:dyDescent="0.3">
      <c r="A66" s="140" t="s">
        <v>600</v>
      </c>
      <c r="B66" s="134" t="s">
        <v>342</v>
      </c>
      <c r="C66" s="105" t="s">
        <v>601</v>
      </c>
      <c r="D66" s="105" t="s">
        <v>435</v>
      </c>
      <c r="E66" s="105">
        <v>100</v>
      </c>
      <c r="F66" s="105"/>
      <c r="G66" s="138" t="s">
        <v>602</v>
      </c>
    </row>
    <row r="67" spans="1:7" ht="15" customHeight="1" x14ac:dyDescent="0.3">
      <c r="A67" s="140" t="s">
        <v>603</v>
      </c>
      <c r="B67" s="134" t="s">
        <v>346</v>
      </c>
      <c r="C67" s="105" t="s">
        <v>441</v>
      </c>
      <c r="D67" s="105" t="s">
        <v>408</v>
      </c>
      <c r="E67" s="105">
        <v>3</v>
      </c>
      <c r="F67" s="105" t="s">
        <v>60</v>
      </c>
      <c r="G67" s="105" t="s">
        <v>442</v>
      </c>
    </row>
    <row r="68" spans="1:7" ht="15" customHeight="1" x14ac:dyDescent="0.3">
      <c r="A68" s="140" t="s">
        <v>604</v>
      </c>
      <c r="B68" s="134" t="s">
        <v>348</v>
      </c>
      <c r="C68" s="105" t="s">
        <v>605</v>
      </c>
      <c r="D68" s="105" t="s">
        <v>405</v>
      </c>
      <c r="E68" s="105">
        <v>100</v>
      </c>
      <c r="F68" s="105"/>
      <c r="G68" s="105" t="s">
        <v>606</v>
      </c>
    </row>
    <row r="69" spans="1:7" ht="15" customHeight="1" x14ac:dyDescent="0.3">
      <c r="A69" s="140" t="s">
        <v>607</v>
      </c>
      <c r="B69" s="134" t="s">
        <v>350</v>
      </c>
      <c r="C69" s="105" t="s">
        <v>608</v>
      </c>
      <c r="D69" s="105" t="s">
        <v>435</v>
      </c>
      <c r="E69" s="105">
        <v>100</v>
      </c>
      <c r="F69" s="105"/>
      <c r="G69" s="105" t="s">
        <v>609</v>
      </c>
    </row>
    <row r="70" spans="1:7" ht="28" x14ac:dyDescent="0.3">
      <c r="A70" s="140" t="s">
        <v>610</v>
      </c>
      <c r="B70" s="134" t="s">
        <v>352</v>
      </c>
      <c r="C70" s="105" t="s">
        <v>611</v>
      </c>
      <c r="D70" s="105" t="s">
        <v>420</v>
      </c>
      <c r="E70" s="105">
        <v>10</v>
      </c>
      <c r="F70" s="105"/>
      <c r="G70" s="135">
        <v>46023</v>
      </c>
    </row>
    <row r="71" spans="1:7" ht="15" customHeight="1" x14ac:dyDescent="0.3">
      <c r="A71" s="140" t="s">
        <v>612</v>
      </c>
      <c r="B71" s="134" t="s">
        <v>354</v>
      </c>
      <c r="C71" s="105" t="s">
        <v>613</v>
      </c>
      <c r="D71" s="105" t="s">
        <v>408</v>
      </c>
      <c r="E71" s="105">
        <v>3</v>
      </c>
      <c r="F71" s="105" t="s">
        <v>60</v>
      </c>
      <c r="G71" s="105" t="s">
        <v>456</v>
      </c>
    </row>
    <row r="72" spans="1:7" ht="15" customHeight="1" x14ac:dyDescent="0.3">
      <c r="A72" s="140" t="s">
        <v>614</v>
      </c>
      <c r="B72" s="134" t="s">
        <v>357</v>
      </c>
      <c r="C72" s="105" t="s">
        <v>615</v>
      </c>
      <c r="D72" s="105" t="s">
        <v>435</v>
      </c>
      <c r="E72" s="105">
        <v>100</v>
      </c>
      <c r="F72" s="105"/>
      <c r="G72" s="105" t="s">
        <v>460</v>
      </c>
    </row>
    <row r="73" spans="1:7" ht="15" customHeight="1" x14ac:dyDescent="0.3">
      <c r="A73" s="140" t="s">
        <v>616</v>
      </c>
      <c r="B73" s="134" t="s">
        <v>359</v>
      </c>
      <c r="C73" s="105" t="s">
        <v>617</v>
      </c>
      <c r="D73" s="105" t="s">
        <v>435</v>
      </c>
      <c r="E73" s="105">
        <v>100</v>
      </c>
      <c r="F73" s="105"/>
      <c r="G73" s="105" t="s">
        <v>464</v>
      </c>
    </row>
    <row r="74" spans="1:7" ht="15" customHeight="1" x14ac:dyDescent="0.3">
      <c r="A74" s="140" t="s">
        <v>618</v>
      </c>
      <c r="B74" s="134" t="s">
        <v>361</v>
      </c>
      <c r="C74" s="105" t="s">
        <v>619</v>
      </c>
      <c r="D74" s="105" t="s">
        <v>435</v>
      </c>
      <c r="E74" s="105">
        <v>100</v>
      </c>
      <c r="F74" s="105"/>
      <c r="G74" s="105" t="s">
        <v>464</v>
      </c>
    </row>
    <row r="75" spans="1:7" ht="15" customHeight="1" x14ac:dyDescent="0.3">
      <c r="A75" s="140" t="s">
        <v>620</v>
      </c>
      <c r="B75" s="134" t="s">
        <v>363</v>
      </c>
      <c r="C75" s="105" t="s">
        <v>621</v>
      </c>
      <c r="D75" s="105" t="s">
        <v>435</v>
      </c>
      <c r="E75" s="105">
        <v>100</v>
      </c>
      <c r="F75" s="105"/>
      <c r="G75" s="105" t="s">
        <v>469</v>
      </c>
    </row>
    <row r="76" spans="1:7" ht="15" customHeight="1" x14ac:dyDescent="0.3">
      <c r="A76" s="140" t="s">
        <v>622</v>
      </c>
      <c r="B76" s="134" t="s">
        <v>364</v>
      </c>
      <c r="C76" s="105" t="s">
        <v>623</v>
      </c>
      <c r="D76" s="105" t="s">
        <v>408</v>
      </c>
      <c r="E76" s="105">
        <v>3</v>
      </c>
      <c r="F76" s="105" t="s">
        <v>60</v>
      </c>
      <c r="G76" s="105" t="s">
        <v>471</v>
      </c>
    </row>
    <row r="77" spans="1:7" ht="15" customHeight="1" x14ac:dyDescent="0.3">
      <c r="A77" s="140" t="s">
        <v>624</v>
      </c>
      <c r="B77" s="134" t="s">
        <v>365</v>
      </c>
      <c r="C77" s="105" t="s">
        <v>625</v>
      </c>
      <c r="D77" s="105" t="s">
        <v>435</v>
      </c>
      <c r="E77" s="105">
        <v>100</v>
      </c>
      <c r="F77" s="105"/>
      <c r="G77" s="105">
        <v>6013</v>
      </c>
    </row>
    <row r="78" spans="1:7" ht="15" customHeight="1" x14ac:dyDescent="0.3">
      <c r="A78" s="140" t="s">
        <v>626</v>
      </c>
      <c r="B78" s="134" t="s">
        <v>367</v>
      </c>
      <c r="C78" s="105" t="s">
        <v>627</v>
      </c>
      <c r="D78" s="105" t="s">
        <v>435</v>
      </c>
      <c r="E78" s="105">
        <v>50</v>
      </c>
      <c r="F78" s="105"/>
      <c r="G78" s="137" t="s">
        <v>477</v>
      </c>
    </row>
    <row r="79" spans="1:7" ht="15" customHeight="1" x14ac:dyDescent="0.3">
      <c r="A79" s="140" t="s">
        <v>628</v>
      </c>
      <c r="B79" s="134" t="s">
        <v>369</v>
      </c>
      <c r="C79" s="105" t="s">
        <v>629</v>
      </c>
      <c r="D79" s="105" t="s">
        <v>435</v>
      </c>
      <c r="E79" s="105">
        <v>20</v>
      </c>
      <c r="F79" s="105"/>
      <c r="G79" s="138" t="s">
        <v>480</v>
      </c>
    </row>
    <row r="80" spans="1:7" ht="15" customHeight="1" x14ac:dyDescent="0.3">
      <c r="A80" s="140" t="s">
        <v>630</v>
      </c>
      <c r="B80" s="134" t="s">
        <v>371</v>
      </c>
      <c r="C80" s="105" t="s">
        <v>631</v>
      </c>
      <c r="D80" s="105" t="s">
        <v>435</v>
      </c>
      <c r="E80" s="105">
        <v>20</v>
      </c>
      <c r="F80" s="105"/>
      <c r="G80" s="138" t="s">
        <v>480</v>
      </c>
    </row>
    <row r="81" spans="1:7" ht="15" customHeight="1" x14ac:dyDescent="0.3">
      <c r="A81" s="140" t="s">
        <v>632</v>
      </c>
      <c r="B81" s="134" t="s">
        <v>374</v>
      </c>
      <c r="C81" s="105" t="s">
        <v>633</v>
      </c>
      <c r="D81" s="105" t="s">
        <v>408</v>
      </c>
      <c r="E81" s="105">
        <v>3</v>
      </c>
      <c r="F81" s="105" t="s">
        <v>60</v>
      </c>
      <c r="G81" s="105" t="s">
        <v>486</v>
      </c>
    </row>
    <row r="82" spans="1:7" ht="15" customHeight="1" x14ac:dyDescent="0.3">
      <c r="A82" s="140" t="s">
        <v>634</v>
      </c>
      <c r="B82" s="134" t="s">
        <v>635</v>
      </c>
      <c r="C82" s="105" t="s">
        <v>636</v>
      </c>
      <c r="D82" s="105" t="s">
        <v>408</v>
      </c>
      <c r="E82" s="105">
        <v>3</v>
      </c>
      <c r="F82" s="105" t="s">
        <v>60</v>
      </c>
      <c r="G82" s="105" t="s">
        <v>490</v>
      </c>
    </row>
    <row r="83" spans="1:7" ht="28" x14ac:dyDescent="0.3">
      <c r="A83" s="140" t="s">
        <v>637</v>
      </c>
      <c r="B83" s="134" t="s">
        <v>638</v>
      </c>
      <c r="C83" s="105" t="s">
        <v>639</v>
      </c>
      <c r="D83" s="105" t="s">
        <v>494</v>
      </c>
      <c r="E83" s="105">
        <v>3</v>
      </c>
      <c r="F83" s="105" t="s">
        <v>60</v>
      </c>
      <c r="G83" s="105" t="s">
        <v>524</v>
      </c>
    </row>
    <row r="84" spans="1:7" ht="15" customHeight="1" x14ac:dyDescent="0.3">
      <c r="A84" s="140" t="s">
        <v>640</v>
      </c>
      <c r="B84" s="134" t="s">
        <v>641</v>
      </c>
      <c r="C84" s="105" t="s">
        <v>642</v>
      </c>
      <c r="D84" s="105" t="s">
        <v>405</v>
      </c>
      <c r="E84" s="105">
        <v>100</v>
      </c>
      <c r="F84" s="105"/>
      <c r="G84" s="105" t="s">
        <v>643</v>
      </c>
    </row>
    <row r="85" spans="1:7" ht="14.5" x14ac:dyDescent="0.3">
      <c r="A85" s="133" t="s">
        <v>644</v>
      </c>
      <c r="B85" s="134" t="s">
        <v>645</v>
      </c>
      <c r="C85" s="105" t="s">
        <v>646</v>
      </c>
      <c r="D85" s="105" t="s">
        <v>408</v>
      </c>
      <c r="E85" s="105">
        <v>3</v>
      </c>
      <c r="F85" s="105" t="s">
        <v>60</v>
      </c>
      <c r="G85" s="105" t="s">
        <v>647</v>
      </c>
    </row>
    <row r="86" spans="1:7" ht="14.5" x14ac:dyDescent="0.3">
      <c r="A86" s="141" t="s">
        <v>648</v>
      </c>
      <c r="B86" s="134" t="s">
        <v>649</v>
      </c>
      <c r="C86" s="105" t="s">
        <v>650</v>
      </c>
      <c r="D86" s="105" t="s">
        <v>408</v>
      </c>
      <c r="E86" s="105">
        <v>3</v>
      </c>
      <c r="F86" s="105" t="s">
        <v>60</v>
      </c>
      <c r="G86" s="105" t="s">
        <v>431</v>
      </c>
    </row>
    <row r="87" spans="1:7" ht="14.5" x14ac:dyDescent="0.3">
      <c r="A87" s="133" t="s">
        <v>651</v>
      </c>
      <c r="B87" s="134" t="s">
        <v>652</v>
      </c>
      <c r="C87" s="105" t="s">
        <v>653</v>
      </c>
      <c r="D87" s="105" t="s">
        <v>405</v>
      </c>
      <c r="E87" s="105">
        <v>30</v>
      </c>
      <c r="F87" s="105"/>
      <c r="G87" s="138" t="s">
        <v>654</v>
      </c>
    </row>
    <row r="88" spans="1:7" ht="28" x14ac:dyDescent="0.3">
      <c r="A88" s="133" t="s">
        <v>655</v>
      </c>
      <c r="B88" s="134" t="s">
        <v>656</v>
      </c>
      <c r="C88" s="105" t="s">
        <v>657</v>
      </c>
      <c r="D88" s="105" t="s">
        <v>420</v>
      </c>
      <c r="E88" s="105">
        <v>10</v>
      </c>
      <c r="F88" s="105"/>
      <c r="G88" s="135">
        <v>46023</v>
      </c>
    </row>
    <row r="89" spans="1:7" ht="28" x14ac:dyDescent="0.3">
      <c r="A89" s="133" t="s">
        <v>658</v>
      </c>
      <c r="B89" s="134" t="s">
        <v>659</v>
      </c>
      <c r="C89" s="105" t="s">
        <v>660</v>
      </c>
      <c r="D89" s="105" t="s">
        <v>435</v>
      </c>
      <c r="E89" s="105">
        <v>100</v>
      </c>
      <c r="F89" s="105"/>
      <c r="G89" s="105" t="s">
        <v>661</v>
      </c>
    </row>
    <row r="90" spans="1:7" ht="14.5" x14ac:dyDescent="0.3">
      <c r="A90" s="133" t="s">
        <v>662</v>
      </c>
      <c r="B90" s="134" t="s">
        <v>663</v>
      </c>
      <c r="C90" s="105" t="s">
        <v>664</v>
      </c>
      <c r="D90" s="105" t="s">
        <v>435</v>
      </c>
      <c r="E90" s="105">
        <v>100</v>
      </c>
      <c r="F90" s="105"/>
      <c r="G90" s="105" t="s">
        <v>665</v>
      </c>
    </row>
    <row r="91" spans="1:7" ht="112" x14ac:dyDescent="0.3">
      <c r="A91" s="133" t="s">
        <v>666</v>
      </c>
      <c r="B91" s="134" t="s">
        <v>667</v>
      </c>
      <c r="C91" s="105" t="s">
        <v>668</v>
      </c>
      <c r="D91" s="105" t="s">
        <v>408</v>
      </c>
      <c r="E91" s="105">
        <v>3</v>
      </c>
      <c r="F91" s="105" t="s">
        <v>60</v>
      </c>
      <c r="G91" s="105" t="s">
        <v>669</v>
      </c>
    </row>
    <row r="92" spans="1:7" ht="14.5" x14ac:dyDescent="0.3">
      <c r="A92" s="133" t="s">
        <v>670</v>
      </c>
      <c r="B92" s="134" t="s">
        <v>671</v>
      </c>
      <c r="C92" s="105" t="s">
        <v>672</v>
      </c>
      <c r="D92" s="105" t="s">
        <v>435</v>
      </c>
      <c r="E92" s="105">
        <v>100</v>
      </c>
      <c r="F92" s="105"/>
      <c r="G92" s="105" t="s">
        <v>673</v>
      </c>
    </row>
    <row r="93" spans="1:7" ht="14.5" x14ac:dyDescent="0.3">
      <c r="A93" s="133" t="s">
        <v>674</v>
      </c>
      <c r="B93" s="134" t="s">
        <v>675</v>
      </c>
      <c r="C93" s="105" t="s">
        <v>676</v>
      </c>
      <c r="D93" s="105" t="s">
        <v>435</v>
      </c>
      <c r="E93" s="105">
        <v>100</v>
      </c>
      <c r="F93" s="105"/>
      <c r="G93" s="105" t="s">
        <v>677</v>
      </c>
    </row>
    <row r="94" spans="1:7" ht="14.5" x14ac:dyDescent="0.3">
      <c r="A94" s="133" t="s">
        <v>678</v>
      </c>
      <c r="B94" s="134" t="s">
        <v>679</v>
      </c>
      <c r="C94" s="105" t="s">
        <v>680</v>
      </c>
      <c r="D94" s="105" t="s">
        <v>435</v>
      </c>
      <c r="E94" s="105">
        <v>100</v>
      </c>
      <c r="F94" s="105"/>
      <c r="G94" s="105" t="s">
        <v>464</v>
      </c>
    </row>
    <row r="95" spans="1:7" ht="14.5" x14ac:dyDescent="0.3">
      <c r="A95" s="133" t="s">
        <v>681</v>
      </c>
      <c r="B95" s="134" t="s">
        <v>682</v>
      </c>
      <c r="C95" s="105" t="s">
        <v>683</v>
      </c>
      <c r="D95" s="105" t="s">
        <v>435</v>
      </c>
      <c r="E95" s="105">
        <v>100</v>
      </c>
      <c r="F95" s="105"/>
      <c r="G95" s="105" t="s">
        <v>684</v>
      </c>
    </row>
    <row r="96" spans="1:7" ht="14.5" x14ac:dyDescent="0.3">
      <c r="A96" s="133" t="s">
        <v>685</v>
      </c>
      <c r="B96" s="134" t="s">
        <v>686</v>
      </c>
      <c r="C96" s="105" t="s">
        <v>687</v>
      </c>
      <c r="D96" s="105" t="s">
        <v>408</v>
      </c>
      <c r="E96" s="105">
        <v>3</v>
      </c>
      <c r="F96" s="105" t="s">
        <v>60</v>
      </c>
      <c r="G96" s="105" t="s">
        <v>688</v>
      </c>
    </row>
    <row r="97" spans="1:8" ht="14.5" x14ac:dyDescent="0.3">
      <c r="A97" s="133" t="s">
        <v>689</v>
      </c>
      <c r="B97" s="134" t="s">
        <v>690</v>
      </c>
      <c r="C97" s="105" t="s">
        <v>691</v>
      </c>
      <c r="D97" s="105" t="s">
        <v>435</v>
      </c>
      <c r="E97" s="105">
        <v>100</v>
      </c>
      <c r="F97" s="105"/>
      <c r="G97" s="105">
        <v>2060</v>
      </c>
    </row>
    <row r="98" spans="1:8" ht="14.5" x14ac:dyDescent="0.3">
      <c r="A98" s="133" t="s">
        <v>692</v>
      </c>
      <c r="B98" s="134" t="s">
        <v>693</v>
      </c>
      <c r="C98" s="105" t="s">
        <v>694</v>
      </c>
      <c r="D98" s="105" t="s">
        <v>435</v>
      </c>
      <c r="E98" s="105">
        <v>50</v>
      </c>
      <c r="F98" s="105"/>
      <c r="G98" s="137" t="s">
        <v>695</v>
      </c>
    </row>
    <row r="99" spans="1:8" ht="98" x14ac:dyDescent="0.3">
      <c r="A99" s="133" t="s">
        <v>696</v>
      </c>
      <c r="B99" s="134" t="s">
        <v>697</v>
      </c>
      <c r="C99" s="105" t="s">
        <v>698</v>
      </c>
      <c r="D99" s="105" t="s">
        <v>435</v>
      </c>
      <c r="E99" s="105">
        <v>20</v>
      </c>
      <c r="F99" s="105"/>
      <c r="G99" s="138" t="s">
        <v>699</v>
      </c>
    </row>
    <row r="100" spans="1:8" ht="98" x14ac:dyDescent="0.3">
      <c r="A100" s="133" t="s">
        <v>700</v>
      </c>
      <c r="B100" s="134" t="s">
        <v>701</v>
      </c>
      <c r="C100" s="105" t="s">
        <v>702</v>
      </c>
      <c r="D100" s="105" t="s">
        <v>435</v>
      </c>
      <c r="E100" s="105">
        <v>20</v>
      </c>
      <c r="F100" s="105"/>
      <c r="G100" s="138" t="s">
        <v>699</v>
      </c>
      <c r="H100" s="105"/>
    </row>
    <row r="101" spans="1:8" ht="28" x14ac:dyDescent="0.3">
      <c r="A101" s="133" t="s">
        <v>703</v>
      </c>
      <c r="B101" s="134" t="s">
        <v>704</v>
      </c>
      <c r="C101" s="105" t="s">
        <v>705</v>
      </c>
      <c r="D101" s="105" t="s">
        <v>408</v>
      </c>
      <c r="E101" s="105">
        <v>3</v>
      </c>
      <c r="F101" s="105" t="s">
        <v>60</v>
      </c>
      <c r="G101" s="105" t="s">
        <v>486</v>
      </c>
    </row>
    <row r="102" spans="1:8" s="91" customFormat="1" ht="14.5" x14ac:dyDescent="0.3">
      <c r="A102" s="133" t="s">
        <v>706</v>
      </c>
      <c r="B102" s="134" t="s">
        <v>707</v>
      </c>
      <c r="C102" s="105" t="s">
        <v>708</v>
      </c>
      <c r="D102" s="105" t="s">
        <v>408</v>
      </c>
      <c r="E102" s="105">
        <v>3</v>
      </c>
      <c r="F102" s="105" t="s">
        <v>60</v>
      </c>
      <c r="G102" s="105" t="s">
        <v>490</v>
      </c>
    </row>
    <row r="103" spans="1:8" s="91" customFormat="1" ht="28" x14ac:dyDescent="0.3">
      <c r="A103" s="133" t="s">
        <v>709</v>
      </c>
      <c r="B103" s="134" t="s">
        <v>710</v>
      </c>
      <c r="C103" s="105" t="s">
        <v>711</v>
      </c>
      <c r="D103" s="105" t="s">
        <v>494</v>
      </c>
      <c r="E103" s="105">
        <v>3</v>
      </c>
      <c r="F103" s="105" t="s">
        <v>60</v>
      </c>
      <c r="G103" s="105" t="s">
        <v>524</v>
      </c>
    </row>
    <row r="104" spans="1:8" s="91" customFormat="1" ht="14.5" x14ac:dyDescent="0.3">
      <c r="A104" s="133" t="s">
        <v>712</v>
      </c>
      <c r="B104" s="134" t="s">
        <v>713</v>
      </c>
      <c r="C104" s="105" t="s">
        <v>714</v>
      </c>
      <c r="D104" s="105" t="s">
        <v>405</v>
      </c>
      <c r="E104" s="105">
        <v>100</v>
      </c>
      <c r="F104" s="105"/>
      <c r="G104" s="105" t="s">
        <v>715</v>
      </c>
    </row>
    <row r="105" spans="1:8" ht="14.5" x14ac:dyDescent="0.3">
      <c r="A105" s="141" t="s">
        <v>716</v>
      </c>
      <c r="B105" s="134" t="s">
        <v>717</v>
      </c>
      <c r="C105" s="105" t="s">
        <v>650</v>
      </c>
      <c r="D105" s="105" t="s">
        <v>408</v>
      </c>
      <c r="E105" s="105">
        <v>3</v>
      </c>
      <c r="F105" s="105" t="s">
        <v>60</v>
      </c>
      <c r="G105" s="105" t="s">
        <v>431</v>
      </c>
    </row>
    <row r="106" spans="1:8" ht="14.5" x14ac:dyDescent="0.3">
      <c r="A106" s="133" t="s">
        <v>718</v>
      </c>
      <c r="B106" s="134" t="s">
        <v>719</v>
      </c>
      <c r="C106" s="105" t="s">
        <v>653</v>
      </c>
      <c r="D106" s="105" t="s">
        <v>405</v>
      </c>
      <c r="E106" s="105">
        <v>30</v>
      </c>
      <c r="F106" s="105"/>
      <c r="G106" s="138" t="s">
        <v>654</v>
      </c>
    </row>
    <row r="107" spans="1:8" ht="28" x14ac:dyDescent="0.3">
      <c r="A107" s="133" t="s">
        <v>720</v>
      </c>
      <c r="B107" s="134" t="s">
        <v>721</v>
      </c>
      <c r="C107" s="105" t="s">
        <v>657</v>
      </c>
      <c r="D107" s="105" t="s">
        <v>420</v>
      </c>
      <c r="E107" s="105">
        <v>10</v>
      </c>
      <c r="F107" s="105"/>
      <c r="G107" s="135">
        <v>46023</v>
      </c>
    </row>
    <row r="108" spans="1:8" ht="28" x14ac:dyDescent="0.3">
      <c r="A108" s="133" t="s">
        <v>722</v>
      </c>
      <c r="B108" s="134" t="s">
        <v>723</v>
      </c>
      <c r="C108" s="105" t="s">
        <v>660</v>
      </c>
      <c r="D108" s="105" t="s">
        <v>435</v>
      </c>
      <c r="E108" s="105">
        <v>100</v>
      </c>
      <c r="F108" s="105"/>
      <c r="G108" s="105" t="s">
        <v>661</v>
      </c>
    </row>
    <row r="109" spans="1:8" ht="14.5" x14ac:dyDescent="0.3">
      <c r="A109" s="133" t="s">
        <v>724</v>
      </c>
      <c r="B109" s="134" t="s">
        <v>725</v>
      </c>
      <c r="C109" s="105" t="s">
        <v>664</v>
      </c>
      <c r="D109" s="105" t="s">
        <v>435</v>
      </c>
      <c r="E109" s="105">
        <v>100</v>
      </c>
      <c r="F109" s="105"/>
      <c r="G109" s="105" t="s">
        <v>665</v>
      </c>
    </row>
    <row r="110" spans="1:8" ht="112" x14ac:dyDescent="0.3">
      <c r="A110" s="133" t="s">
        <v>726</v>
      </c>
      <c r="B110" s="134" t="s">
        <v>727</v>
      </c>
      <c r="C110" s="105" t="s">
        <v>668</v>
      </c>
      <c r="D110" s="105" t="s">
        <v>408</v>
      </c>
      <c r="E110" s="105">
        <v>3</v>
      </c>
      <c r="F110" s="105" t="s">
        <v>60</v>
      </c>
      <c r="G110" s="105" t="s">
        <v>669</v>
      </c>
    </row>
    <row r="111" spans="1:8" ht="14.5" x14ac:dyDescent="0.3">
      <c r="A111" s="133" t="s">
        <v>728</v>
      </c>
      <c r="B111" s="134" t="s">
        <v>729</v>
      </c>
      <c r="C111" s="105" t="s">
        <v>672</v>
      </c>
      <c r="D111" s="105" t="s">
        <v>435</v>
      </c>
      <c r="E111" s="105">
        <v>100</v>
      </c>
      <c r="F111" s="105"/>
      <c r="G111" s="105" t="s">
        <v>673</v>
      </c>
    </row>
    <row r="112" spans="1:8" ht="14.5" x14ac:dyDescent="0.3">
      <c r="A112" s="133" t="s">
        <v>730</v>
      </c>
      <c r="B112" s="134" t="s">
        <v>731</v>
      </c>
      <c r="C112" s="105" t="s">
        <v>676</v>
      </c>
      <c r="D112" s="105" t="s">
        <v>435</v>
      </c>
      <c r="E112" s="105">
        <v>100</v>
      </c>
      <c r="F112" s="105"/>
      <c r="G112" s="105" t="s">
        <v>677</v>
      </c>
    </row>
    <row r="113" spans="1:7" ht="14.5" x14ac:dyDescent="0.3">
      <c r="A113" s="133" t="s">
        <v>732</v>
      </c>
      <c r="B113" s="134" t="s">
        <v>733</v>
      </c>
      <c r="C113" s="105" t="s">
        <v>680</v>
      </c>
      <c r="D113" s="105" t="s">
        <v>435</v>
      </c>
      <c r="E113" s="105">
        <v>100</v>
      </c>
      <c r="F113" s="105"/>
      <c r="G113" s="105" t="s">
        <v>464</v>
      </c>
    </row>
    <row r="114" spans="1:7" ht="14.5" x14ac:dyDescent="0.3">
      <c r="A114" s="133" t="s">
        <v>734</v>
      </c>
      <c r="B114" s="134" t="s">
        <v>735</v>
      </c>
      <c r="C114" s="105" t="s">
        <v>683</v>
      </c>
      <c r="D114" s="105" t="s">
        <v>435</v>
      </c>
      <c r="E114" s="105">
        <v>100</v>
      </c>
      <c r="F114" s="105"/>
      <c r="G114" s="105" t="s">
        <v>684</v>
      </c>
    </row>
    <row r="115" spans="1:7" ht="14.5" x14ac:dyDescent="0.3">
      <c r="A115" s="133" t="s">
        <v>736</v>
      </c>
      <c r="B115" s="134" t="s">
        <v>737</v>
      </c>
      <c r="C115" s="105" t="s">
        <v>687</v>
      </c>
      <c r="D115" s="105" t="s">
        <v>408</v>
      </c>
      <c r="E115" s="105">
        <v>3</v>
      </c>
      <c r="F115" s="105" t="s">
        <v>60</v>
      </c>
      <c r="G115" s="105" t="s">
        <v>688</v>
      </c>
    </row>
    <row r="116" spans="1:7" ht="14.5" x14ac:dyDescent="0.3">
      <c r="A116" s="133" t="s">
        <v>738</v>
      </c>
      <c r="B116" s="134" t="s">
        <v>739</v>
      </c>
      <c r="C116" s="105" t="s">
        <v>691</v>
      </c>
      <c r="D116" s="105" t="s">
        <v>435</v>
      </c>
      <c r="E116" s="105">
        <v>100</v>
      </c>
      <c r="F116" s="105"/>
      <c r="G116" s="105">
        <v>2060</v>
      </c>
    </row>
    <row r="117" spans="1:7" ht="14.5" x14ac:dyDescent="0.3">
      <c r="A117" s="133" t="s">
        <v>740</v>
      </c>
      <c r="B117" s="134" t="s">
        <v>741</v>
      </c>
      <c r="C117" s="105" t="s">
        <v>694</v>
      </c>
      <c r="D117" s="105" t="s">
        <v>435</v>
      </c>
      <c r="E117" s="105">
        <v>50</v>
      </c>
      <c r="F117" s="105"/>
      <c r="G117" s="137" t="s">
        <v>695</v>
      </c>
    </row>
    <row r="118" spans="1:7" ht="98" x14ac:dyDescent="0.3">
      <c r="A118" s="133" t="s">
        <v>742</v>
      </c>
      <c r="B118" s="134" t="s">
        <v>743</v>
      </c>
      <c r="C118" s="105" t="s">
        <v>698</v>
      </c>
      <c r="D118" s="105" t="s">
        <v>435</v>
      </c>
      <c r="E118" s="105">
        <v>20</v>
      </c>
      <c r="F118" s="105"/>
      <c r="G118" s="138" t="s">
        <v>699</v>
      </c>
    </row>
    <row r="119" spans="1:7" ht="98" x14ac:dyDescent="0.3">
      <c r="A119" s="133" t="s">
        <v>744</v>
      </c>
      <c r="B119" s="134" t="s">
        <v>745</v>
      </c>
      <c r="C119" s="105" t="s">
        <v>702</v>
      </c>
      <c r="D119" s="105" t="s">
        <v>435</v>
      </c>
      <c r="E119" s="105">
        <v>20</v>
      </c>
      <c r="F119" s="105"/>
      <c r="G119" s="138" t="s">
        <v>699</v>
      </c>
    </row>
    <row r="120" spans="1:7" ht="28" x14ac:dyDescent="0.3">
      <c r="A120" s="133" t="s">
        <v>746</v>
      </c>
      <c r="B120" s="134" t="s">
        <v>747</v>
      </c>
      <c r="C120" s="105" t="s">
        <v>705</v>
      </c>
      <c r="D120" s="105" t="s">
        <v>408</v>
      </c>
      <c r="E120" s="105">
        <v>3</v>
      </c>
      <c r="F120" s="105" t="s">
        <v>60</v>
      </c>
      <c r="G120" s="105" t="s">
        <v>486</v>
      </c>
    </row>
    <row r="121" spans="1:7" s="91" customFormat="1" ht="14.5" x14ac:dyDescent="0.3">
      <c r="A121" s="133" t="s">
        <v>748</v>
      </c>
      <c r="B121" s="134" t="s">
        <v>749</v>
      </c>
      <c r="C121" s="105" t="s">
        <v>708</v>
      </c>
      <c r="D121" s="105" t="s">
        <v>408</v>
      </c>
      <c r="E121" s="105">
        <v>3</v>
      </c>
      <c r="F121" s="105" t="s">
        <v>60</v>
      </c>
      <c r="G121" s="105" t="s">
        <v>490</v>
      </c>
    </row>
    <row r="122" spans="1:7" s="91" customFormat="1" ht="28" x14ac:dyDescent="0.3">
      <c r="A122" s="133" t="s">
        <v>750</v>
      </c>
      <c r="B122" s="134" t="s">
        <v>751</v>
      </c>
      <c r="C122" s="105" t="s">
        <v>711</v>
      </c>
      <c r="D122" s="105" t="s">
        <v>494</v>
      </c>
      <c r="E122" s="105">
        <v>3</v>
      </c>
      <c r="F122" s="105" t="s">
        <v>60</v>
      </c>
      <c r="G122" s="105" t="s">
        <v>524</v>
      </c>
    </row>
    <row r="123" spans="1:7" s="91" customFormat="1" ht="14.5" x14ac:dyDescent="0.3">
      <c r="A123" s="133" t="s">
        <v>752</v>
      </c>
      <c r="B123" s="134" t="s">
        <v>753</v>
      </c>
      <c r="C123" s="105" t="s">
        <v>714</v>
      </c>
      <c r="D123" s="105" t="s">
        <v>405</v>
      </c>
      <c r="E123" s="105">
        <v>100</v>
      </c>
      <c r="F123" s="105"/>
      <c r="G123" s="105" t="s">
        <v>715</v>
      </c>
    </row>
    <row r="124" spans="1:7" ht="14.5" x14ac:dyDescent="0.3">
      <c r="A124" s="141" t="s">
        <v>754</v>
      </c>
      <c r="B124" s="134" t="s">
        <v>755</v>
      </c>
      <c r="C124" s="105" t="s">
        <v>650</v>
      </c>
      <c r="D124" s="105" t="s">
        <v>408</v>
      </c>
      <c r="E124" s="105">
        <v>3</v>
      </c>
      <c r="F124" s="105" t="s">
        <v>60</v>
      </c>
      <c r="G124" s="105" t="s">
        <v>431</v>
      </c>
    </row>
    <row r="125" spans="1:7" ht="14.5" x14ac:dyDescent="0.3">
      <c r="A125" s="133" t="s">
        <v>756</v>
      </c>
      <c r="B125" s="134" t="s">
        <v>757</v>
      </c>
      <c r="C125" s="105" t="s">
        <v>653</v>
      </c>
      <c r="D125" s="105" t="s">
        <v>405</v>
      </c>
      <c r="E125" s="105">
        <v>30</v>
      </c>
      <c r="F125" s="105"/>
      <c r="G125" s="138" t="s">
        <v>654</v>
      </c>
    </row>
    <row r="126" spans="1:7" ht="28" x14ac:dyDescent="0.3">
      <c r="A126" s="133" t="s">
        <v>758</v>
      </c>
      <c r="B126" s="134" t="s">
        <v>759</v>
      </c>
      <c r="C126" s="105" t="s">
        <v>657</v>
      </c>
      <c r="D126" s="105" t="s">
        <v>420</v>
      </c>
      <c r="E126" s="105">
        <v>10</v>
      </c>
      <c r="F126" s="105"/>
      <c r="G126" s="135">
        <v>46023</v>
      </c>
    </row>
    <row r="127" spans="1:7" ht="28" x14ac:dyDescent="0.3">
      <c r="A127" s="133" t="s">
        <v>760</v>
      </c>
      <c r="B127" s="134" t="s">
        <v>761</v>
      </c>
      <c r="C127" s="105" t="s">
        <v>660</v>
      </c>
      <c r="D127" s="105" t="s">
        <v>435</v>
      </c>
      <c r="E127" s="105">
        <v>100</v>
      </c>
      <c r="F127" s="105"/>
      <c r="G127" s="105" t="s">
        <v>661</v>
      </c>
    </row>
    <row r="128" spans="1:7" ht="14.5" x14ac:dyDescent="0.3">
      <c r="A128" s="133" t="s">
        <v>762</v>
      </c>
      <c r="B128" s="134" t="s">
        <v>763</v>
      </c>
      <c r="C128" s="105" t="s">
        <v>664</v>
      </c>
      <c r="D128" s="105" t="s">
        <v>435</v>
      </c>
      <c r="E128" s="105">
        <v>100</v>
      </c>
      <c r="F128" s="105"/>
      <c r="G128" s="105" t="s">
        <v>665</v>
      </c>
    </row>
    <row r="129" spans="1:7" ht="112" x14ac:dyDescent="0.3">
      <c r="A129" s="133" t="s">
        <v>764</v>
      </c>
      <c r="B129" s="134" t="s">
        <v>765</v>
      </c>
      <c r="C129" s="105" t="s">
        <v>668</v>
      </c>
      <c r="D129" s="105" t="s">
        <v>408</v>
      </c>
      <c r="E129" s="105">
        <v>3</v>
      </c>
      <c r="F129" s="105" t="s">
        <v>60</v>
      </c>
      <c r="G129" s="105" t="s">
        <v>669</v>
      </c>
    </row>
    <row r="130" spans="1:7" ht="14.5" x14ac:dyDescent="0.3">
      <c r="A130" s="133" t="s">
        <v>766</v>
      </c>
      <c r="B130" s="134" t="s">
        <v>767</v>
      </c>
      <c r="C130" s="105" t="s">
        <v>672</v>
      </c>
      <c r="D130" s="105" t="s">
        <v>435</v>
      </c>
      <c r="E130" s="105">
        <v>100</v>
      </c>
      <c r="F130" s="105"/>
      <c r="G130" s="105" t="s">
        <v>673</v>
      </c>
    </row>
    <row r="131" spans="1:7" ht="14.5" x14ac:dyDescent="0.3">
      <c r="A131" s="133" t="s">
        <v>768</v>
      </c>
      <c r="B131" s="134" t="s">
        <v>769</v>
      </c>
      <c r="C131" s="105" t="s">
        <v>676</v>
      </c>
      <c r="D131" s="105" t="s">
        <v>435</v>
      </c>
      <c r="E131" s="105">
        <v>100</v>
      </c>
      <c r="F131" s="105"/>
      <c r="G131" s="105" t="s">
        <v>677</v>
      </c>
    </row>
    <row r="132" spans="1:7" ht="14.5" x14ac:dyDescent="0.3">
      <c r="A132" s="133" t="s">
        <v>770</v>
      </c>
      <c r="B132" s="134" t="s">
        <v>769</v>
      </c>
      <c r="C132" s="105" t="s">
        <v>680</v>
      </c>
      <c r="D132" s="105" t="s">
        <v>435</v>
      </c>
      <c r="E132" s="105">
        <v>100</v>
      </c>
      <c r="F132" s="105"/>
      <c r="G132" s="105" t="s">
        <v>464</v>
      </c>
    </row>
    <row r="133" spans="1:7" ht="14.5" x14ac:dyDescent="0.3">
      <c r="A133" s="133" t="s">
        <v>771</v>
      </c>
      <c r="B133" s="134" t="s">
        <v>772</v>
      </c>
      <c r="C133" s="105" t="s">
        <v>683</v>
      </c>
      <c r="D133" s="105" t="s">
        <v>435</v>
      </c>
      <c r="E133" s="105">
        <v>100</v>
      </c>
      <c r="F133" s="105"/>
      <c r="G133" s="105" t="s">
        <v>684</v>
      </c>
    </row>
    <row r="134" spans="1:7" ht="14.5" x14ac:dyDescent="0.3">
      <c r="A134" s="133" t="s">
        <v>773</v>
      </c>
      <c r="B134" s="134" t="s">
        <v>774</v>
      </c>
      <c r="C134" s="105" t="s">
        <v>687</v>
      </c>
      <c r="D134" s="105" t="s">
        <v>408</v>
      </c>
      <c r="E134" s="105">
        <v>3</v>
      </c>
      <c r="F134" s="105" t="s">
        <v>60</v>
      </c>
      <c r="G134" s="105" t="s">
        <v>688</v>
      </c>
    </row>
    <row r="135" spans="1:7" ht="14.5" x14ac:dyDescent="0.3">
      <c r="A135" s="133" t="s">
        <v>775</v>
      </c>
      <c r="B135" s="134" t="s">
        <v>776</v>
      </c>
      <c r="C135" s="105" t="s">
        <v>691</v>
      </c>
      <c r="D135" s="105" t="s">
        <v>435</v>
      </c>
      <c r="E135" s="105">
        <v>100</v>
      </c>
      <c r="F135" s="105"/>
      <c r="G135" s="105">
        <v>2060</v>
      </c>
    </row>
    <row r="136" spans="1:7" ht="14.5" x14ac:dyDescent="0.3">
      <c r="A136" s="133" t="s">
        <v>777</v>
      </c>
      <c r="B136" s="134" t="s">
        <v>778</v>
      </c>
      <c r="C136" s="105" t="s">
        <v>694</v>
      </c>
      <c r="D136" s="105" t="s">
        <v>435</v>
      </c>
      <c r="E136" s="105">
        <v>50</v>
      </c>
      <c r="F136" s="105"/>
      <c r="G136" s="137" t="s">
        <v>695</v>
      </c>
    </row>
    <row r="137" spans="1:7" ht="98" x14ac:dyDescent="0.3">
      <c r="A137" s="133" t="s">
        <v>779</v>
      </c>
      <c r="B137" s="134" t="s">
        <v>780</v>
      </c>
      <c r="C137" s="105" t="s">
        <v>698</v>
      </c>
      <c r="D137" s="105" t="s">
        <v>435</v>
      </c>
      <c r="E137" s="105">
        <v>20</v>
      </c>
      <c r="F137" s="105"/>
      <c r="G137" s="138" t="s">
        <v>699</v>
      </c>
    </row>
    <row r="138" spans="1:7" ht="98" x14ac:dyDescent="0.3">
      <c r="A138" s="133" t="s">
        <v>781</v>
      </c>
      <c r="B138" s="134" t="s">
        <v>782</v>
      </c>
      <c r="C138" s="105" t="s">
        <v>702</v>
      </c>
      <c r="D138" s="105" t="s">
        <v>435</v>
      </c>
      <c r="E138" s="105">
        <v>20</v>
      </c>
      <c r="F138" s="105"/>
      <c r="G138" s="138" t="s">
        <v>699</v>
      </c>
    </row>
    <row r="139" spans="1:7" ht="28" x14ac:dyDescent="0.3">
      <c r="A139" s="133" t="s">
        <v>783</v>
      </c>
      <c r="B139" s="134" t="s">
        <v>784</v>
      </c>
      <c r="C139" s="105" t="s">
        <v>705</v>
      </c>
      <c r="D139" s="105" t="s">
        <v>408</v>
      </c>
      <c r="E139" s="105">
        <v>3</v>
      </c>
      <c r="F139" s="105" t="s">
        <v>60</v>
      </c>
      <c r="G139" s="105" t="s">
        <v>486</v>
      </c>
    </row>
    <row r="140" spans="1:7" s="91" customFormat="1" ht="14.5" x14ac:dyDescent="0.3">
      <c r="A140" s="133" t="s">
        <v>785</v>
      </c>
      <c r="B140" s="134" t="s">
        <v>786</v>
      </c>
      <c r="C140" s="105" t="s">
        <v>708</v>
      </c>
      <c r="D140" s="105" t="s">
        <v>408</v>
      </c>
      <c r="E140" s="105">
        <v>3</v>
      </c>
      <c r="F140" s="105" t="s">
        <v>60</v>
      </c>
      <c r="G140" s="105" t="s">
        <v>490</v>
      </c>
    </row>
    <row r="141" spans="1:7" s="91" customFormat="1" ht="28" x14ac:dyDescent="0.3">
      <c r="A141" s="133" t="s">
        <v>787</v>
      </c>
      <c r="B141" s="134" t="s">
        <v>788</v>
      </c>
      <c r="C141" s="105" t="s">
        <v>711</v>
      </c>
      <c r="D141" s="105" t="s">
        <v>494</v>
      </c>
      <c r="E141" s="105">
        <v>3</v>
      </c>
      <c r="F141" s="105" t="s">
        <v>60</v>
      </c>
      <c r="G141" s="105" t="s">
        <v>524</v>
      </c>
    </row>
    <row r="142" spans="1:7" s="91" customFormat="1" ht="14.5" x14ac:dyDescent="0.3">
      <c r="A142" s="133" t="s">
        <v>789</v>
      </c>
      <c r="B142" s="134" t="s">
        <v>790</v>
      </c>
      <c r="C142" s="105" t="s">
        <v>714</v>
      </c>
      <c r="D142" s="105" t="s">
        <v>405</v>
      </c>
      <c r="E142" s="105">
        <v>100</v>
      </c>
      <c r="F142" s="105"/>
      <c r="G142" s="105" t="s">
        <v>715</v>
      </c>
    </row>
    <row r="143" spans="1:7" ht="14.5" x14ac:dyDescent="0.3">
      <c r="A143" s="142" t="s">
        <v>791</v>
      </c>
      <c r="B143" s="134" t="s">
        <v>792</v>
      </c>
      <c r="C143" s="105" t="s">
        <v>650</v>
      </c>
      <c r="D143" s="105" t="s">
        <v>408</v>
      </c>
      <c r="E143" s="105">
        <v>3</v>
      </c>
      <c r="F143" s="105" t="s">
        <v>60</v>
      </c>
      <c r="G143" s="105" t="s">
        <v>431</v>
      </c>
    </row>
    <row r="144" spans="1:7" ht="14.5" x14ac:dyDescent="0.3">
      <c r="A144" s="133" t="s">
        <v>793</v>
      </c>
      <c r="B144" s="134" t="s">
        <v>794</v>
      </c>
      <c r="C144" s="105" t="s">
        <v>653</v>
      </c>
      <c r="D144" s="105" t="s">
        <v>405</v>
      </c>
      <c r="E144" s="105">
        <v>30</v>
      </c>
      <c r="F144" s="105"/>
      <c r="G144" s="138" t="s">
        <v>654</v>
      </c>
    </row>
    <row r="145" spans="1:7" ht="28" x14ac:dyDescent="0.3">
      <c r="A145" s="133" t="s">
        <v>795</v>
      </c>
      <c r="B145" s="134" t="s">
        <v>796</v>
      </c>
      <c r="C145" s="105" t="s">
        <v>657</v>
      </c>
      <c r="D145" s="105" t="s">
        <v>420</v>
      </c>
      <c r="E145" s="105">
        <v>10</v>
      </c>
      <c r="F145" s="105"/>
      <c r="G145" s="135">
        <v>46023</v>
      </c>
    </row>
    <row r="146" spans="1:7" ht="28" x14ac:dyDescent="0.3">
      <c r="A146" s="133" t="s">
        <v>797</v>
      </c>
      <c r="B146" s="134" t="s">
        <v>798</v>
      </c>
      <c r="C146" s="105" t="s">
        <v>660</v>
      </c>
      <c r="D146" s="105" t="s">
        <v>435</v>
      </c>
      <c r="E146" s="105">
        <v>100</v>
      </c>
      <c r="F146" s="105"/>
      <c r="G146" s="105" t="s">
        <v>661</v>
      </c>
    </row>
    <row r="147" spans="1:7" ht="14.5" x14ac:dyDescent="0.3">
      <c r="A147" s="133" t="s">
        <v>799</v>
      </c>
      <c r="B147" s="134" t="s">
        <v>800</v>
      </c>
      <c r="C147" s="105" t="s">
        <v>664</v>
      </c>
      <c r="D147" s="105" t="s">
        <v>435</v>
      </c>
      <c r="E147" s="105">
        <v>100</v>
      </c>
      <c r="F147" s="105"/>
      <c r="G147" s="105" t="s">
        <v>665</v>
      </c>
    </row>
    <row r="148" spans="1:7" ht="112" x14ac:dyDescent="0.3">
      <c r="A148" s="133" t="s">
        <v>801</v>
      </c>
      <c r="B148" s="134" t="s">
        <v>802</v>
      </c>
      <c r="C148" s="105" t="s">
        <v>668</v>
      </c>
      <c r="D148" s="105" t="s">
        <v>408</v>
      </c>
      <c r="E148" s="105">
        <v>3</v>
      </c>
      <c r="F148" s="105" t="s">
        <v>60</v>
      </c>
      <c r="G148" s="105" t="s">
        <v>669</v>
      </c>
    </row>
    <row r="149" spans="1:7" ht="14.5" x14ac:dyDescent="0.3">
      <c r="A149" s="133" t="s">
        <v>803</v>
      </c>
      <c r="B149" s="134" t="s">
        <v>804</v>
      </c>
      <c r="C149" s="105" t="s">
        <v>672</v>
      </c>
      <c r="D149" s="105" t="s">
        <v>435</v>
      </c>
      <c r="E149" s="105">
        <v>100</v>
      </c>
      <c r="F149" s="105"/>
      <c r="G149" s="105" t="s">
        <v>673</v>
      </c>
    </row>
    <row r="150" spans="1:7" ht="14.5" x14ac:dyDescent="0.3">
      <c r="A150" s="133" t="s">
        <v>805</v>
      </c>
      <c r="B150" s="134" t="s">
        <v>806</v>
      </c>
      <c r="C150" s="105" t="s">
        <v>676</v>
      </c>
      <c r="D150" s="105" t="s">
        <v>435</v>
      </c>
      <c r="E150" s="105">
        <v>100</v>
      </c>
      <c r="F150" s="105"/>
      <c r="G150" s="105" t="s">
        <v>677</v>
      </c>
    </row>
    <row r="151" spans="1:7" ht="14.5" x14ac:dyDescent="0.3">
      <c r="A151" s="133" t="s">
        <v>807</v>
      </c>
      <c r="B151" s="134" t="s">
        <v>806</v>
      </c>
      <c r="C151" s="105" t="s">
        <v>680</v>
      </c>
      <c r="D151" s="105" t="s">
        <v>435</v>
      </c>
      <c r="E151" s="105">
        <v>100</v>
      </c>
      <c r="F151" s="105"/>
      <c r="G151" s="105" t="s">
        <v>464</v>
      </c>
    </row>
    <row r="152" spans="1:7" ht="14.5" x14ac:dyDescent="0.3">
      <c r="A152" s="133" t="s">
        <v>808</v>
      </c>
      <c r="B152" s="134" t="s">
        <v>809</v>
      </c>
      <c r="C152" s="105" t="s">
        <v>683</v>
      </c>
      <c r="D152" s="105" t="s">
        <v>435</v>
      </c>
      <c r="E152" s="105">
        <v>100</v>
      </c>
      <c r="F152" s="105"/>
      <c r="G152" s="105" t="s">
        <v>684</v>
      </c>
    </row>
    <row r="153" spans="1:7" ht="14.5" x14ac:dyDescent="0.3">
      <c r="A153" s="133" t="s">
        <v>810</v>
      </c>
      <c r="B153" s="134" t="s">
        <v>811</v>
      </c>
      <c r="C153" s="105" t="s">
        <v>687</v>
      </c>
      <c r="D153" s="105" t="s">
        <v>408</v>
      </c>
      <c r="E153" s="105">
        <v>3</v>
      </c>
      <c r="F153" s="105" t="s">
        <v>60</v>
      </c>
      <c r="G153" s="105" t="s">
        <v>688</v>
      </c>
    </row>
    <row r="154" spans="1:7" ht="14.5" x14ac:dyDescent="0.3">
      <c r="A154" s="133" t="s">
        <v>812</v>
      </c>
      <c r="B154" s="134" t="s">
        <v>813</v>
      </c>
      <c r="C154" s="105" t="s">
        <v>691</v>
      </c>
      <c r="D154" s="105" t="s">
        <v>435</v>
      </c>
      <c r="E154" s="105">
        <v>100</v>
      </c>
      <c r="F154" s="105"/>
      <c r="G154" s="105">
        <v>2060</v>
      </c>
    </row>
    <row r="155" spans="1:7" ht="14.5" x14ac:dyDescent="0.3">
      <c r="A155" s="133" t="s">
        <v>814</v>
      </c>
      <c r="B155" s="134" t="s">
        <v>815</v>
      </c>
      <c r="C155" s="105" t="s">
        <v>694</v>
      </c>
      <c r="D155" s="105" t="s">
        <v>435</v>
      </c>
      <c r="E155" s="105">
        <v>50</v>
      </c>
      <c r="F155" s="105"/>
      <c r="G155" s="137" t="s">
        <v>695</v>
      </c>
    </row>
    <row r="156" spans="1:7" ht="98" x14ac:dyDescent="0.3">
      <c r="A156" s="133" t="s">
        <v>816</v>
      </c>
      <c r="B156" s="134" t="s">
        <v>817</v>
      </c>
      <c r="C156" s="105" t="s">
        <v>698</v>
      </c>
      <c r="D156" s="105" t="s">
        <v>435</v>
      </c>
      <c r="E156" s="105">
        <v>20</v>
      </c>
      <c r="F156" s="105"/>
      <c r="G156" s="138" t="s">
        <v>699</v>
      </c>
    </row>
    <row r="157" spans="1:7" ht="98" x14ac:dyDescent="0.3">
      <c r="A157" s="133" t="s">
        <v>818</v>
      </c>
      <c r="B157" s="134" t="s">
        <v>819</v>
      </c>
      <c r="C157" s="105" t="s">
        <v>702</v>
      </c>
      <c r="D157" s="105" t="s">
        <v>435</v>
      </c>
      <c r="E157" s="105">
        <v>20</v>
      </c>
      <c r="F157" s="105"/>
      <c r="G157" s="138" t="s">
        <v>699</v>
      </c>
    </row>
    <row r="158" spans="1:7" ht="28" x14ac:dyDescent="0.3">
      <c r="A158" s="133" t="s">
        <v>820</v>
      </c>
      <c r="B158" s="134" t="s">
        <v>821</v>
      </c>
      <c r="C158" s="105" t="s">
        <v>705</v>
      </c>
      <c r="D158" s="105" t="s">
        <v>408</v>
      </c>
      <c r="E158" s="105">
        <v>3</v>
      </c>
      <c r="F158" s="105" t="s">
        <v>60</v>
      </c>
      <c r="G158" s="105" t="s">
        <v>486</v>
      </c>
    </row>
    <row r="159" spans="1:7" s="91" customFormat="1" ht="14.5" x14ac:dyDescent="0.3">
      <c r="A159" s="133" t="s">
        <v>822</v>
      </c>
      <c r="B159" s="134" t="s">
        <v>823</v>
      </c>
      <c r="C159" s="105" t="s">
        <v>708</v>
      </c>
      <c r="D159" s="105" t="s">
        <v>408</v>
      </c>
      <c r="E159" s="105">
        <v>3</v>
      </c>
      <c r="F159" s="105" t="s">
        <v>60</v>
      </c>
      <c r="G159" s="105" t="s">
        <v>490</v>
      </c>
    </row>
    <row r="160" spans="1:7" s="91" customFormat="1" ht="28" x14ac:dyDescent="0.3">
      <c r="A160" s="133" t="s">
        <v>824</v>
      </c>
      <c r="B160" s="134" t="s">
        <v>825</v>
      </c>
      <c r="C160" s="105" t="s">
        <v>711</v>
      </c>
      <c r="D160" s="105" t="s">
        <v>494</v>
      </c>
      <c r="E160" s="105">
        <v>3</v>
      </c>
      <c r="F160" s="105" t="s">
        <v>60</v>
      </c>
      <c r="G160" s="105" t="s">
        <v>524</v>
      </c>
    </row>
    <row r="161" spans="1:7" s="91" customFormat="1" ht="14.5" x14ac:dyDescent="0.3">
      <c r="A161" s="133" t="s">
        <v>826</v>
      </c>
      <c r="B161" s="134" t="s">
        <v>827</v>
      </c>
      <c r="C161" s="105" t="s">
        <v>714</v>
      </c>
      <c r="D161" s="105" t="s">
        <v>405</v>
      </c>
      <c r="E161" s="105">
        <v>100</v>
      </c>
      <c r="F161" s="105"/>
      <c r="G161" s="105" t="s">
        <v>828</v>
      </c>
    </row>
    <row r="162" spans="1:7" ht="14.5" x14ac:dyDescent="0.3">
      <c r="A162" s="141" t="s">
        <v>829</v>
      </c>
      <c r="B162" s="134" t="s">
        <v>830</v>
      </c>
      <c r="C162" s="105" t="s">
        <v>650</v>
      </c>
      <c r="D162" s="105" t="s">
        <v>408</v>
      </c>
      <c r="E162" s="105">
        <v>3</v>
      </c>
      <c r="F162" s="105" t="s">
        <v>60</v>
      </c>
      <c r="G162" s="105" t="s">
        <v>431</v>
      </c>
    </row>
    <row r="163" spans="1:7" ht="14.5" x14ac:dyDescent="0.3">
      <c r="A163" s="133" t="s">
        <v>831</v>
      </c>
      <c r="B163" s="134" t="s">
        <v>832</v>
      </c>
      <c r="C163" s="105" t="s">
        <v>653</v>
      </c>
      <c r="D163" s="105" t="s">
        <v>405</v>
      </c>
      <c r="E163" s="105">
        <v>30</v>
      </c>
      <c r="F163" s="105"/>
      <c r="G163" s="138" t="s">
        <v>654</v>
      </c>
    </row>
    <row r="164" spans="1:7" ht="28" x14ac:dyDescent="0.3">
      <c r="A164" s="133" t="s">
        <v>833</v>
      </c>
      <c r="B164" s="134" t="s">
        <v>834</v>
      </c>
      <c r="C164" s="105" t="s">
        <v>657</v>
      </c>
      <c r="D164" s="105" t="s">
        <v>420</v>
      </c>
      <c r="E164" s="105">
        <v>10</v>
      </c>
      <c r="F164" s="105"/>
      <c r="G164" s="135">
        <v>46023</v>
      </c>
    </row>
    <row r="165" spans="1:7" ht="28" x14ac:dyDescent="0.3">
      <c r="A165" s="133" t="s">
        <v>835</v>
      </c>
      <c r="B165" s="134" t="s">
        <v>836</v>
      </c>
      <c r="C165" s="105" t="s">
        <v>660</v>
      </c>
      <c r="D165" s="105" t="s">
        <v>435</v>
      </c>
      <c r="E165" s="105">
        <v>100</v>
      </c>
      <c r="F165" s="105"/>
      <c r="G165" s="105" t="s">
        <v>661</v>
      </c>
    </row>
    <row r="166" spans="1:7" ht="14.5" x14ac:dyDescent="0.3">
      <c r="A166" s="133" t="s">
        <v>837</v>
      </c>
      <c r="B166" s="134" t="s">
        <v>838</v>
      </c>
      <c r="C166" s="105" t="s">
        <v>664</v>
      </c>
      <c r="D166" s="105" t="s">
        <v>435</v>
      </c>
      <c r="E166" s="105">
        <v>100</v>
      </c>
      <c r="F166" s="105"/>
      <c r="G166" s="105" t="s">
        <v>665</v>
      </c>
    </row>
    <row r="167" spans="1:7" ht="112" x14ac:dyDescent="0.3">
      <c r="A167" s="133" t="s">
        <v>839</v>
      </c>
      <c r="B167" s="134" t="s">
        <v>840</v>
      </c>
      <c r="C167" s="105" t="s">
        <v>668</v>
      </c>
      <c r="D167" s="105" t="s">
        <v>408</v>
      </c>
      <c r="E167" s="105">
        <v>3</v>
      </c>
      <c r="F167" s="105" t="s">
        <v>60</v>
      </c>
      <c r="G167" s="105" t="s">
        <v>669</v>
      </c>
    </row>
    <row r="168" spans="1:7" ht="14.5" x14ac:dyDescent="0.3">
      <c r="A168" s="133" t="s">
        <v>841</v>
      </c>
      <c r="B168" s="134" t="s">
        <v>842</v>
      </c>
      <c r="C168" s="105" t="s">
        <v>672</v>
      </c>
      <c r="D168" s="105" t="s">
        <v>435</v>
      </c>
      <c r="E168" s="105">
        <v>100</v>
      </c>
      <c r="F168" s="105"/>
      <c r="G168" s="105" t="s">
        <v>673</v>
      </c>
    </row>
    <row r="169" spans="1:7" ht="14.5" x14ac:dyDescent="0.3">
      <c r="A169" s="133" t="s">
        <v>843</v>
      </c>
      <c r="B169" s="134" t="s">
        <v>844</v>
      </c>
      <c r="C169" s="105" t="s">
        <v>676</v>
      </c>
      <c r="D169" s="105" t="s">
        <v>435</v>
      </c>
      <c r="E169" s="105">
        <v>100</v>
      </c>
      <c r="F169" s="105"/>
      <c r="G169" s="105" t="s">
        <v>677</v>
      </c>
    </row>
    <row r="170" spans="1:7" ht="14.5" x14ac:dyDescent="0.3">
      <c r="A170" s="133" t="s">
        <v>845</v>
      </c>
      <c r="B170" s="134" t="s">
        <v>844</v>
      </c>
      <c r="C170" s="105" t="s">
        <v>680</v>
      </c>
      <c r="D170" s="105" t="s">
        <v>435</v>
      </c>
      <c r="E170" s="105">
        <v>100</v>
      </c>
      <c r="F170" s="105"/>
      <c r="G170" s="105" t="s">
        <v>464</v>
      </c>
    </row>
    <row r="171" spans="1:7" ht="14.5" x14ac:dyDescent="0.3">
      <c r="A171" s="133" t="s">
        <v>846</v>
      </c>
      <c r="B171" s="134" t="s">
        <v>847</v>
      </c>
      <c r="C171" s="105" t="s">
        <v>683</v>
      </c>
      <c r="D171" s="105" t="s">
        <v>435</v>
      </c>
      <c r="E171" s="105">
        <v>100</v>
      </c>
      <c r="F171" s="105"/>
      <c r="G171" s="105" t="s">
        <v>684</v>
      </c>
    </row>
    <row r="172" spans="1:7" ht="14.5" x14ac:dyDescent="0.3">
      <c r="A172" s="133" t="s">
        <v>848</v>
      </c>
      <c r="B172" s="134" t="s">
        <v>849</v>
      </c>
      <c r="C172" s="105" t="s">
        <v>687</v>
      </c>
      <c r="D172" s="105" t="s">
        <v>408</v>
      </c>
      <c r="E172" s="105">
        <v>3</v>
      </c>
      <c r="F172" s="105" t="s">
        <v>60</v>
      </c>
      <c r="G172" s="105" t="s">
        <v>688</v>
      </c>
    </row>
    <row r="173" spans="1:7" ht="14.5" x14ac:dyDescent="0.3">
      <c r="A173" s="133" t="s">
        <v>850</v>
      </c>
      <c r="B173" s="134" t="s">
        <v>851</v>
      </c>
      <c r="C173" s="105" t="s">
        <v>691</v>
      </c>
      <c r="D173" s="105" t="s">
        <v>435</v>
      </c>
      <c r="E173" s="105">
        <v>100</v>
      </c>
      <c r="F173" s="105"/>
      <c r="G173" s="105">
        <v>2060</v>
      </c>
    </row>
    <row r="174" spans="1:7" ht="14.5" x14ac:dyDescent="0.3">
      <c r="A174" s="133" t="s">
        <v>852</v>
      </c>
      <c r="B174" s="134" t="s">
        <v>853</v>
      </c>
      <c r="C174" s="105" t="s">
        <v>694</v>
      </c>
      <c r="D174" s="105" t="s">
        <v>435</v>
      </c>
      <c r="E174" s="105">
        <v>50</v>
      </c>
      <c r="F174" s="105"/>
      <c r="G174" s="137" t="s">
        <v>695</v>
      </c>
    </row>
    <row r="175" spans="1:7" ht="98" x14ac:dyDescent="0.3">
      <c r="A175" s="133" t="s">
        <v>854</v>
      </c>
      <c r="B175" s="134" t="s">
        <v>855</v>
      </c>
      <c r="C175" s="105" t="s">
        <v>698</v>
      </c>
      <c r="D175" s="105" t="s">
        <v>435</v>
      </c>
      <c r="E175" s="105">
        <v>20</v>
      </c>
      <c r="F175" s="105"/>
      <c r="G175" s="138" t="s">
        <v>699</v>
      </c>
    </row>
    <row r="176" spans="1:7" ht="98" x14ac:dyDescent="0.3">
      <c r="A176" s="133" t="s">
        <v>856</v>
      </c>
      <c r="B176" s="134" t="s">
        <v>857</v>
      </c>
      <c r="C176" s="105" t="s">
        <v>702</v>
      </c>
      <c r="D176" s="105" t="s">
        <v>435</v>
      </c>
      <c r="E176" s="105">
        <v>20</v>
      </c>
      <c r="F176" s="105"/>
      <c r="G176" s="138" t="s">
        <v>699</v>
      </c>
    </row>
    <row r="177" spans="1:7" ht="28" x14ac:dyDescent="0.3">
      <c r="A177" s="133" t="s">
        <v>858</v>
      </c>
      <c r="B177" s="134" t="s">
        <v>859</v>
      </c>
      <c r="C177" s="105" t="s">
        <v>705</v>
      </c>
      <c r="D177" s="105" t="s">
        <v>408</v>
      </c>
      <c r="E177" s="105">
        <v>3</v>
      </c>
      <c r="F177" s="105" t="s">
        <v>60</v>
      </c>
      <c r="G177" s="105" t="s">
        <v>486</v>
      </c>
    </row>
    <row r="178" spans="1:7" s="91" customFormat="1" ht="14.5" x14ac:dyDescent="0.3">
      <c r="A178" s="133" t="s">
        <v>860</v>
      </c>
      <c r="B178" s="134" t="s">
        <v>861</v>
      </c>
      <c r="C178" s="105" t="s">
        <v>708</v>
      </c>
      <c r="D178" s="105" t="s">
        <v>408</v>
      </c>
      <c r="E178" s="105">
        <v>3</v>
      </c>
      <c r="F178" s="105" t="s">
        <v>60</v>
      </c>
      <c r="G178" s="105" t="s">
        <v>490</v>
      </c>
    </row>
    <row r="179" spans="1:7" s="91" customFormat="1" ht="28" x14ac:dyDescent="0.3">
      <c r="A179" s="133" t="s">
        <v>862</v>
      </c>
      <c r="B179" s="134" t="s">
        <v>863</v>
      </c>
      <c r="C179" s="105" t="s">
        <v>711</v>
      </c>
      <c r="D179" s="105" t="s">
        <v>494</v>
      </c>
      <c r="E179" s="105">
        <v>3</v>
      </c>
      <c r="F179" s="105" t="s">
        <v>60</v>
      </c>
      <c r="G179" s="105" t="s">
        <v>524</v>
      </c>
    </row>
    <row r="180" spans="1:7" s="91" customFormat="1" ht="14.5" x14ac:dyDescent="0.3">
      <c r="A180" s="133" t="s">
        <v>864</v>
      </c>
      <c r="B180" s="134" t="s">
        <v>865</v>
      </c>
      <c r="C180" s="105" t="s">
        <v>714</v>
      </c>
      <c r="D180" s="105" t="s">
        <v>405</v>
      </c>
      <c r="E180" s="105">
        <v>100</v>
      </c>
      <c r="F180" s="105"/>
      <c r="G180" s="105" t="s">
        <v>828</v>
      </c>
    </row>
  </sheetData>
  <autoFilter ref="A1:H180" xr:uid="{79718198-FFD6-4C53-B688-753718FE8F7A}"/>
  <dataValidations count="1">
    <dataValidation allowBlank="1" showInputMessage="1" showErrorMessage="1" sqref="A67:A84" xr:uid="{FE999F70-0826-4A34-A1CF-BB69199D5FE9}"/>
  </dataValidations>
  <hyperlinks>
    <hyperlink ref="G24" r:id="rId1" xr:uid="{D036DBF4-7A87-4C83-BA06-333422CF799A}"/>
    <hyperlink ref="G98" r:id="rId2" xr:uid="{FA67970E-3B88-462F-9351-E7324DF3A2D2}"/>
    <hyperlink ref="G117" r:id="rId3" xr:uid="{DF1A96DB-CEDE-4C4F-B14E-472903D50592}"/>
    <hyperlink ref="G136" r:id="rId4" xr:uid="{07787769-9937-4A9B-920C-0608173985AC}"/>
    <hyperlink ref="G155" r:id="rId5" xr:uid="{90ABCCE9-739B-400A-9770-21DD68D30907}"/>
    <hyperlink ref="G174" r:id="rId6" xr:uid="{03DC1463-50ED-4F19-9F49-CC1060011FEC}"/>
    <hyperlink ref="G78" r:id="rId7" xr:uid="{F73631D6-3966-4ECA-ADBB-0D264C1F7CCF}"/>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E88EA-70E0-49BD-BA11-7A6279765B2B}">
  <sheetPr codeName="Sheet7"/>
  <dimension ref="A1:EA135"/>
  <sheetViews>
    <sheetView workbookViewId="0">
      <pane xSplit="1" ySplit="1" topLeftCell="B2" activePane="bottomRight" state="frozen"/>
      <selection pane="topRight"/>
      <selection pane="bottomLeft"/>
      <selection pane="bottomRight" activeCell="AW27" sqref="AW27"/>
    </sheetView>
  </sheetViews>
  <sheetFormatPr defaultColWidth="9.1796875" defaultRowHeight="14.5" x14ac:dyDescent="0.35"/>
  <cols>
    <col min="1" max="1" width="7.26953125" bestFit="1" customWidth="1"/>
    <col min="2" max="2" width="21.7265625" bestFit="1" customWidth="1"/>
    <col min="3" max="3" width="16.26953125" bestFit="1" customWidth="1"/>
    <col min="4" max="4" width="25.26953125" bestFit="1" customWidth="1"/>
    <col min="5" max="5" width="19.81640625" customWidth="1"/>
    <col min="6" max="6" width="31.1796875" bestFit="1" customWidth="1"/>
    <col min="7" max="7" width="39" bestFit="1" customWidth="1"/>
    <col min="8" max="8" width="42.1796875" bestFit="1" customWidth="1"/>
    <col min="9" max="9" width="46.1796875" bestFit="1" customWidth="1"/>
    <col min="10" max="10" width="29.81640625" bestFit="1" customWidth="1"/>
    <col min="11" max="11" width="30.26953125" bestFit="1" customWidth="1"/>
    <col min="12" max="12" width="26.26953125" bestFit="1" customWidth="1"/>
    <col min="13" max="13" width="37.26953125" customWidth="1"/>
    <col min="14" max="14" width="46.7265625" bestFit="1" customWidth="1"/>
    <col min="15" max="15" width="36.7265625" bestFit="1" customWidth="1"/>
    <col min="16" max="16" width="39.81640625" bestFit="1" customWidth="1"/>
    <col min="17" max="17" width="17.26953125" bestFit="1" customWidth="1"/>
    <col min="18" max="18" width="19.26953125" bestFit="1" customWidth="1"/>
    <col min="19" max="20" width="10.26953125" bestFit="1" customWidth="1"/>
    <col min="21" max="21" width="13.26953125" bestFit="1" customWidth="1"/>
    <col min="22" max="22" width="13.81640625" bestFit="1" customWidth="1"/>
    <col min="23" max="23" width="12.7265625" bestFit="1" customWidth="1"/>
    <col min="24" max="24" width="13.26953125" bestFit="1" customWidth="1"/>
    <col min="25" max="25" width="14.26953125" bestFit="1" customWidth="1"/>
    <col min="26" max="26" width="26.26953125" bestFit="1" customWidth="1"/>
    <col min="27" max="27" width="24.81640625" bestFit="1" customWidth="1"/>
    <col min="28" max="28" width="27.26953125" bestFit="1" customWidth="1"/>
    <col min="29" max="29" width="35.26953125" bestFit="1" customWidth="1"/>
    <col min="30" max="30" width="32.81640625" bestFit="1" customWidth="1"/>
    <col min="31" max="31" width="40" bestFit="1" customWidth="1"/>
    <col min="32" max="32" width="56" bestFit="1" customWidth="1"/>
    <col min="33" max="33" width="18.26953125" customWidth="1"/>
    <col min="34" max="34" width="14.26953125" bestFit="1" customWidth="1"/>
    <col min="35" max="35" width="15.26953125" bestFit="1" customWidth="1"/>
    <col min="36" max="36" width="17.7265625" customWidth="1"/>
    <col min="37" max="37" width="25.81640625" bestFit="1" customWidth="1"/>
    <col min="38" max="38" width="33.26953125" bestFit="1" customWidth="1"/>
    <col min="39" max="39" width="50.81640625" bestFit="1" customWidth="1"/>
    <col min="40" max="40" width="19.1796875" bestFit="1" customWidth="1"/>
    <col min="41" max="41" width="22.26953125" bestFit="1" customWidth="1"/>
    <col min="42" max="42" width="15.26953125" bestFit="1" customWidth="1"/>
    <col min="43" max="43" width="33.26953125" bestFit="1" customWidth="1"/>
    <col min="44" max="44" width="40" bestFit="1" customWidth="1"/>
    <col min="45" max="45" width="17.26953125" bestFit="1" customWidth="1"/>
    <col min="46" max="46" width="22.26953125" bestFit="1" customWidth="1"/>
    <col min="47" max="47" width="22.26953125" customWidth="1"/>
    <col min="48" max="48" width="26.26953125" bestFit="1" customWidth="1"/>
    <col min="49" max="49" width="23.1796875" bestFit="1" customWidth="1"/>
    <col min="50" max="51" width="20.26953125" bestFit="1" customWidth="1"/>
    <col min="52" max="52" width="11" bestFit="1" customWidth="1"/>
    <col min="53" max="53" width="42.1796875" customWidth="1"/>
    <col min="54" max="54" width="39" bestFit="1" customWidth="1"/>
    <col min="55" max="55" width="42.1796875" bestFit="1" customWidth="1"/>
    <col min="56" max="56" width="46.1796875" bestFit="1" customWidth="1"/>
    <col min="57" max="57" width="35.81640625" bestFit="1" customWidth="1"/>
    <col min="58" max="60" width="28.7265625" bestFit="1" customWidth="1"/>
    <col min="61" max="61" width="22.81640625" bestFit="1" customWidth="1"/>
    <col min="62" max="62" width="27.26953125" bestFit="1" customWidth="1"/>
    <col min="63" max="63" width="31.1796875" bestFit="1" customWidth="1"/>
    <col min="64" max="64" width="33.26953125" bestFit="1" customWidth="1"/>
    <col min="65" max="65" width="43.26953125" bestFit="1" customWidth="1"/>
    <col min="66" max="66" width="45.7265625" bestFit="1" customWidth="1"/>
    <col min="67" max="67" width="53.7265625" bestFit="1" customWidth="1"/>
    <col min="68" max="68" width="32.26953125" customWidth="1"/>
    <col min="71" max="71" width="16.26953125" customWidth="1"/>
    <col min="84" max="84" width="23.26953125" customWidth="1"/>
  </cols>
  <sheetData>
    <row r="1" spans="1:131" ht="16" x14ac:dyDescent="0.35">
      <c r="A1" s="11" t="s">
        <v>0</v>
      </c>
      <c r="B1" s="11" t="s">
        <v>1</v>
      </c>
      <c r="C1" s="11" t="s">
        <v>2</v>
      </c>
      <c r="D1" s="18" t="s">
        <v>866</v>
      </c>
      <c r="E1" s="11" t="s">
        <v>4</v>
      </c>
      <c r="F1" s="11" t="s">
        <v>5</v>
      </c>
      <c r="G1" s="11" t="s">
        <v>6</v>
      </c>
      <c r="H1" s="11" t="s">
        <v>7</v>
      </c>
      <c r="I1" s="11" t="s">
        <v>8</v>
      </c>
      <c r="J1" s="11" t="s">
        <v>9</v>
      </c>
      <c r="K1" s="11" t="s">
        <v>10</v>
      </c>
      <c r="L1" s="33" t="s">
        <v>867</v>
      </c>
      <c r="M1" s="33" t="s">
        <v>12</v>
      </c>
      <c r="N1" s="11" t="s">
        <v>13</v>
      </c>
      <c r="O1" s="11" t="s">
        <v>14</v>
      </c>
      <c r="P1" s="11" t="s">
        <v>15</v>
      </c>
      <c r="Q1" s="11" t="s">
        <v>16</v>
      </c>
      <c r="R1" s="11" t="s">
        <v>17</v>
      </c>
      <c r="S1" s="11" t="s">
        <v>18</v>
      </c>
      <c r="T1" s="11" t="s">
        <v>19</v>
      </c>
      <c r="U1" s="11" t="s">
        <v>20</v>
      </c>
      <c r="V1" s="11" t="s">
        <v>21</v>
      </c>
      <c r="W1" s="11" t="s">
        <v>22</v>
      </c>
      <c r="X1" s="11" t="s">
        <v>34</v>
      </c>
      <c r="Y1" s="11" t="s">
        <v>35</v>
      </c>
      <c r="Z1" s="11" t="s">
        <v>23</v>
      </c>
      <c r="AA1" s="11" t="s">
        <v>24</v>
      </c>
      <c r="AB1" s="11" t="s">
        <v>25</v>
      </c>
      <c r="AC1" s="54" t="s">
        <v>868</v>
      </c>
      <c r="AD1" s="53" t="s">
        <v>869</v>
      </c>
      <c r="AE1" s="53" t="s">
        <v>870</v>
      </c>
      <c r="AF1" s="53" t="s">
        <v>871</v>
      </c>
      <c r="AG1" s="11" t="s">
        <v>30</v>
      </c>
      <c r="AH1" s="11" t="s">
        <v>31</v>
      </c>
      <c r="AI1" s="11" t="s">
        <v>32</v>
      </c>
      <c r="AJ1" s="11" t="s">
        <v>33</v>
      </c>
      <c r="AK1" s="11" t="s">
        <v>36</v>
      </c>
      <c r="AL1" s="11" t="s">
        <v>37</v>
      </c>
      <c r="AM1" s="11" t="s">
        <v>38</v>
      </c>
      <c r="AN1" s="11" t="s">
        <v>39</v>
      </c>
      <c r="AO1" s="11" t="s">
        <v>40</v>
      </c>
      <c r="AP1" s="11" t="s">
        <v>41</v>
      </c>
      <c r="AQ1" s="11" t="s">
        <v>42</v>
      </c>
      <c r="AR1" s="11" t="s">
        <v>43</v>
      </c>
      <c r="AS1" s="11" t="s">
        <v>44</v>
      </c>
      <c r="AT1" s="33" t="s">
        <v>49</v>
      </c>
      <c r="AU1" s="11" t="s">
        <v>562</v>
      </c>
      <c r="AV1" s="11" t="s">
        <v>45</v>
      </c>
      <c r="AW1" s="11" t="s">
        <v>46</v>
      </c>
      <c r="AX1" s="33" t="s">
        <v>872</v>
      </c>
      <c r="AY1" s="55" t="s">
        <v>645</v>
      </c>
      <c r="AZ1" s="11" t="s">
        <v>873</v>
      </c>
      <c r="BA1" s="55" t="s">
        <v>874</v>
      </c>
      <c r="BB1" s="11" t="s">
        <v>875</v>
      </c>
      <c r="BC1" s="11" t="s">
        <v>876</v>
      </c>
      <c r="BD1" s="11" t="s">
        <v>877</v>
      </c>
      <c r="BE1" s="55" t="s">
        <v>878</v>
      </c>
      <c r="BF1" s="11" t="s">
        <v>879</v>
      </c>
      <c r="BG1" s="11" t="s">
        <v>880</v>
      </c>
      <c r="BH1" s="11" t="s">
        <v>881</v>
      </c>
      <c r="BI1" s="11" t="s">
        <v>882</v>
      </c>
      <c r="BJ1" s="11" t="s">
        <v>883</v>
      </c>
      <c r="BK1" s="11" t="s">
        <v>884</v>
      </c>
      <c r="BL1" s="11" t="s">
        <v>885</v>
      </c>
      <c r="BM1" s="11" t="s">
        <v>886</v>
      </c>
      <c r="BN1" s="55" t="s">
        <v>887</v>
      </c>
      <c r="BO1" s="11" t="s">
        <v>888</v>
      </c>
      <c r="BP1" s="56" t="s">
        <v>889</v>
      </c>
      <c r="BQ1" s="56" t="s">
        <v>890</v>
      </c>
      <c r="BR1" s="56" t="s">
        <v>891</v>
      </c>
      <c r="BS1" s="56" t="s">
        <v>892</v>
      </c>
      <c r="BT1" s="56" t="s">
        <v>893</v>
      </c>
      <c r="BU1" s="56" t="s">
        <v>894</v>
      </c>
      <c r="BV1" s="56" t="s">
        <v>895</v>
      </c>
      <c r="BW1" s="56" t="s">
        <v>896</v>
      </c>
      <c r="BX1" s="56" t="s">
        <v>897</v>
      </c>
      <c r="BY1" s="56" t="s">
        <v>898</v>
      </c>
      <c r="BZ1" s="56" t="s">
        <v>899</v>
      </c>
      <c r="CA1" s="56" t="s">
        <v>900</v>
      </c>
      <c r="CB1" s="56" t="s">
        <v>901</v>
      </c>
      <c r="CC1" s="56" t="s">
        <v>902</v>
      </c>
      <c r="CD1" s="56" t="s">
        <v>903</v>
      </c>
      <c r="CE1" s="56" t="s">
        <v>904</v>
      </c>
      <c r="CF1" s="56" t="s">
        <v>905</v>
      </c>
      <c r="CG1" s="56" t="s">
        <v>906</v>
      </c>
      <c r="CH1" s="56" t="s">
        <v>907</v>
      </c>
      <c r="CI1" s="56" t="s">
        <v>908</v>
      </c>
      <c r="CJ1" s="56" t="s">
        <v>909</v>
      </c>
      <c r="CK1" s="56" t="s">
        <v>910</v>
      </c>
      <c r="CL1" s="56" t="s">
        <v>911</v>
      </c>
      <c r="CM1" s="56" t="s">
        <v>912</v>
      </c>
      <c r="CN1" s="56" t="s">
        <v>913</v>
      </c>
      <c r="CO1" s="56" t="s">
        <v>914</v>
      </c>
      <c r="CP1" s="56" t="s">
        <v>915</v>
      </c>
      <c r="CQ1" s="56" t="s">
        <v>916</v>
      </c>
      <c r="CR1" s="56" t="s">
        <v>917</v>
      </c>
      <c r="CS1" s="56" t="s">
        <v>918</v>
      </c>
      <c r="CT1" s="56" t="s">
        <v>919</v>
      </c>
      <c r="CU1" s="56" t="s">
        <v>920</v>
      </c>
      <c r="CV1" s="56" t="s">
        <v>921</v>
      </c>
      <c r="CW1" s="56" t="s">
        <v>922</v>
      </c>
      <c r="CX1" s="56" t="s">
        <v>923</v>
      </c>
      <c r="CY1" s="56" t="s">
        <v>924</v>
      </c>
      <c r="CZ1" s="56" t="s">
        <v>925</v>
      </c>
      <c r="DA1" s="56" t="s">
        <v>926</v>
      </c>
      <c r="DB1" s="56" t="s">
        <v>927</v>
      </c>
      <c r="DC1" s="56" t="s">
        <v>928</v>
      </c>
      <c r="DD1" s="56" t="s">
        <v>929</v>
      </c>
      <c r="DE1" s="56" t="s">
        <v>930</v>
      </c>
      <c r="DF1" s="56" t="s">
        <v>931</v>
      </c>
      <c r="DG1" s="56" t="s">
        <v>932</v>
      </c>
      <c r="DH1" s="56" t="s">
        <v>933</v>
      </c>
      <c r="DI1" s="56" t="s">
        <v>934</v>
      </c>
      <c r="DJ1" s="56" t="s">
        <v>935</v>
      </c>
      <c r="DK1" s="56" t="s">
        <v>936</v>
      </c>
      <c r="DL1" s="56" t="s">
        <v>937</v>
      </c>
      <c r="DM1" s="56" t="s">
        <v>938</v>
      </c>
      <c r="DN1" s="56" t="s">
        <v>939</v>
      </c>
      <c r="DO1" s="56" t="s">
        <v>940</v>
      </c>
      <c r="DP1" s="56" t="s">
        <v>941</v>
      </c>
      <c r="DQ1" s="56" t="s">
        <v>942</v>
      </c>
      <c r="DR1" s="56" t="s">
        <v>943</v>
      </c>
      <c r="DS1" s="56" t="s">
        <v>944</v>
      </c>
      <c r="DT1" s="56" t="s">
        <v>945</v>
      </c>
      <c r="DU1" s="56" t="s">
        <v>946</v>
      </c>
      <c r="DV1" s="56" t="s">
        <v>947</v>
      </c>
      <c r="DW1" s="56" t="s">
        <v>948</v>
      </c>
      <c r="DX1" s="56" t="s">
        <v>949</v>
      </c>
      <c r="DY1" s="56" t="s">
        <v>950</v>
      </c>
      <c r="DZ1" s="56" t="s">
        <v>951</v>
      </c>
      <c r="EA1" s="56" t="s">
        <v>952</v>
      </c>
    </row>
    <row r="2" spans="1:131" x14ac:dyDescent="0.35">
      <c r="A2" s="37">
        <v>1</v>
      </c>
      <c r="B2" s="37">
        <v>111</v>
      </c>
      <c r="C2" s="12">
        <v>45473</v>
      </c>
      <c r="D2" s="4" t="s">
        <v>50</v>
      </c>
      <c r="E2" s="4" t="s">
        <v>51</v>
      </c>
      <c r="F2" s="2"/>
      <c r="G2" s="2" t="s">
        <v>52</v>
      </c>
      <c r="H2" s="13">
        <v>8112263245085</v>
      </c>
      <c r="I2" s="16"/>
      <c r="L2" t="s">
        <v>53</v>
      </c>
      <c r="O2" s="6"/>
      <c r="Q2" s="2" t="s">
        <v>54</v>
      </c>
      <c r="R2" s="2" t="s">
        <v>55</v>
      </c>
      <c r="S2" s="2"/>
      <c r="T2" s="2"/>
      <c r="U2" s="2" t="s">
        <v>56</v>
      </c>
      <c r="V2" s="2" t="s">
        <v>57</v>
      </c>
      <c r="W2" s="2">
        <v>2552</v>
      </c>
      <c r="X2" s="2"/>
      <c r="Y2" s="2"/>
      <c r="Z2" s="15" t="s">
        <v>58</v>
      </c>
      <c r="AA2" s="20" t="s">
        <v>59</v>
      </c>
      <c r="AB2" s="2"/>
      <c r="AC2" s="2" t="s">
        <v>60</v>
      </c>
      <c r="AD2" t="s">
        <v>61</v>
      </c>
      <c r="AE2" s="7"/>
      <c r="AF2" s="1"/>
      <c r="AG2" s="3" t="s">
        <v>62</v>
      </c>
      <c r="AH2" s="3" t="s">
        <v>63</v>
      </c>
      <c r="AI2" s="3" t="s">
        <v>64</v>
      </c>
      <c r="AJ2" s="13">
        <v>334058779168</v>
      </c>
      <c r="AK2" s="4" t="s">
        <v>61</v>
      </c>
      <c r="AL2" s="5"/>
      <c r="AM2" s="1"/>
      <c r="AN2" s="2" t="s">
        <v>66</v>
      </c>
      <c r="AO2" s="2" t="s">
        <v>66</v>
      </c>
      <c r="AP2" s="3" t="s">
        <v>67</v>
      </c>
      <c r="AQ2" s="14">
        <v>44000</v>
      </c>
      <c r="AR2" s="3"/>
      <c r="AS2" s="14">
        <v>44000</v>
      </c>
      <c r="AT2" s="14" t="s">
        <v>193</v>
      </c>
      <c r="AU2" s="14">
        <v>44000</v>
      </c>
      <c r="AV2" s="2"/>
      <c r="AW2" s="2"/>
      <c r="AY2" s="2"/>
      <c r="BA2" t="s">
        <v>62</v>
      </c>
      <c r="BB2" t="s">
        <v>52</v>
      </c>
      <c r="BE2" t="s">
        <v>54</v>
      </c>
    </row>
    <row r="3" spans="1:131" x14ac:dyDescent="0.35">
      <c r="A3" s="37">
        <f>A2+1</f>
        <v>2</v>
      </c>
      <c r="B3" s="37">
        <v>111</v>
      </c>
      <c r="C3" s="12">
        <v>45473</v>
      </c>
      <c r="D3" s="4" t="s">
        <v>50</v>
      </c>
      <c r="E3" s="4" t="s">
        <v>51</v>
      </c>
      <c r="F3" s="2"/>
      <c r="G3" s="2" t="s">
        <v>52</v>
      </c>
      <c r="H3" s="13">
        <v>8112263245085</v>
      </c>
      <c r="I3" s="16"/>
      <c r="L3" t="s">
        <v>53</v>
      </c>
      <c r="O3" s="6"/>
      <c r="Q3" s="2" t="s">
        <v>54</v>
      </c>
      <c r="R3" s="2" t="s">
        <v>55</v>
      </c>
      <c r="S3" s="2"/>
      <c r="T3" s="2"/>
      <c r="U3" s="2" t="s">
        <v>56</v>
      </c>
      <c r="V3" s="2" t="s">
        <v>57</v>
      </c>
      <c r="W3" s="2">
        <v>2552</v>
      </c>
      <c r="X3" s="2"/>
      <c r="Y3" s="2"/>
      <c r="Z3" s="15" t="s">
        <v>58</v>
      </c>
      <c r="AA3" s="20" t="s">
        <v>59</v>
      </c>
      <c r="AB3" s="2"/>
      <c r="AC3" s="2" t="s">
        <v>60</v>
      </c>
      <c r="AD3" t="s">
        <v>61</v>
      </c>
      <c r="AE3" s="7"/>
      <c r="AF3" s="1"/>
      <c r="AG3" s="3" t="s">
        <v>62</v>
      </c>
      <c r="AH3" s="3" t="s">
        <v>69</v>
      </c>
      <c r="AI3" s="3" t="s">
        <v>70</v>
      </c>
      <c r="AJ3" s="13">
        <v>334058771920</v>
      </c>
      <c r="AK3" s="4" t="s">
        <v>88</v>
      </c>
      <c r="AL3" s="5"/>
      <c r="AM3" s="1"/>
      <c r="AN3" s="2" t="s">
        <v>66</v>
      </c>
      <c r="AO3" s="2" t="s">
        <v>66</v>
      </c>
      <c r="AP3" s="3" t="s">
        <v>67</v>
      </c>
      <c r="AQ3" s="14">
        <v>10000</v>
      </c>
      <c r="AR3" s="3"/>
      <c r="AS3" s="14">
        <v>10000</v>
      </c>
      <c r="AT3" s="14" t="s">
        <v>193</v>
      </c>
      <c r="AU3" s="14">
        <v>10000</v>
      </c>
      <c r="AV3" s="2"/>
      <c r="AW3" s="2"/>
      <c r="AY3" s="2"/>
      <c r="BE3" t="s">
        <v>119</v>
      </c>
    </row>
    <row r="4" spans="1:131" x14ac:dyDescent="0.35">
      <c r="A4" s="37">
        <f t="shared" ref="A4:A67" si="0">A3+1</f>
        <v>3</v>
      </c>
      <c r="B4" s="37">
        <v>111</v>
      </c>
      <c r="C4" s="12">
        <v>45473</v>
      </c>
      <c r="D4" s="4" t="s">
        <v>50</v>
      </c>
      <c r="E4" s="4" t="s">
        <v>51</v>
      </c>
      <c r="F4" s="2"/>
      <c r="G4" s="2" t="s">
        <v>52</v>
      </c>
      <c r="H4" s="13">
        <v>8112263245085</v>
      </c>
      <c r="I4" s="16"/>
      <c r="L4" t="s">
        <v>53</v>
      </c>
      <c r="O4" s="6"/>
      <c r="Q4" s="2" t="s">
        <v>54</v>
      </c>
      <c r="R4" s="2" t="s">
        <v>55</v>
      </c>
      <c r="S4" s="2"/>
      <c r="T4" s="2"/>
      <c r="U4" s="2" t="s">
        <v>56</v>
      </c>
      <c r="V4" s="2" t="s">
        <v>57</v>
      </c>
      <c r="W4" s="2">
        <v>2552</v>
      </c>
      <c r="X4" s="2"/>
      <c r="Y4" s="2"/>
      <c r="Z4" s="15" t="s">
        <v>58</v>
      </c>
      <c r="AA4" s="20" t="s">
        <v>59</v>
      </c>
      <c r="AB4" s="2"/>
      <c r="AC4" s="2" t="s">
        <v>60</v>
      </c>
      <c r="AD4" t="s">
        <v>61</v>
      </c>
      <c r="AE4" s="7"/>
      <c r="AF4" s="1"/>
      <c r="AG4" s="3" t="s">
        <v>62</v>
      </c>
      <c r="AH4" s="3" t="s">
        <v>71</v>
      </c>
      <c r="AI4" s="3" t="s">
        <v>72</v>
      </c>
      <c r="AJ4" s="13">
        <v>334058732134</v>
      </c>
      <c r="AK4" s="4" t="s">
        <v>61</v>
      </c>
      <c r="AL4" s="5"/>
      <c r="AM4" s="1"/>
      <c r="AN4" s="2" t="s">
        <v>66</v>
      </c>
      <c r="AO4" s="2" t="s">
        <v>66</v>
      </c>
      <c r="AP4" s="3" t="s">
        <v>67</v>
      </c>
      <c r="AQ4" s="14">
        <v>50000</v>
      </c>
      <c r="AR4" s="3"/>
      <c r="AS4" s="14">
        <v>50000</v>
      </c>
      <c r="AT4" s="14" t="s">
        <v>193</v>
      </c>
      <c r="AU4" s="14">
        <v>50000</v>
      </c>
      <c r="AV4" s="2"/>
      <c r="AW4" s="2"/>
      <c r="AY4" s="2"/>
    </row>
    <row r="5" spans="1:131" x14ac:dyDescent="0.35">
      <c r="A5" s="37">
        <f t="shared" si="0"/>
        <v>4</v>
      </c>
      <c r="B5" s="37">
        <v>111</v>
      </c>
      <c r="C5" s="12">
        <v>45473</v>
      </c>
      <c r="D5" s="4" t="s">
        <v>50</v>
      </c>
      <c r="E5" s="4" t="s">
        <v>51</v>
      </c>
      <c r="F5" s="2"/>
      <c r="G5" s="2" t="s">
        <v>52</v>
      </c>
      <c r="H5" s="13">
        <v>8112263245085</v>
      </c>
      <c r="I5" s="16"/>
      <c r="L5" t="s">
        <v>53</v>
      </c>
      <c r="O5" s="6"/>
      <c r="Q5" s="2" t="s">
        <v>54</v>
      </c>
      <c r="R5" s="2" t="s">
        <v>55</v>
      </c>
      <c r="S5" s="2"/>
      <c r="T5" s="2"/>
      <c r="U5" s="2" t="s">
        <v>56</v>
      </c>
      <c r="V5" s="2" t="s">
        <v>57</v>
      </c>
      <c r="W5" s="2">
        <v>2552</v>
      </c>
      <c r="X5" s="2">
        <v>123</v>
      </c>
      <c r="Y5" s="2" t="s">
        <v>65</v>
      </c>
      <c r="Z5" s="15" t="s">
        <v>58</v>
      </c>
      <c r="AA5" s="20" t="s">
        <v>59</v>
      </c>
      <c r="AB5" s="2"/>
      <c r="AC5" s="2" t="s">
        <v>60</v>
      </c>
      <c r="AD5" s="35" t="s">
        <v>61</v>
      </c>
      <c r="AE5" s="7"/>
      <c r="AF5" s="1"/>
      <c r="AG5" s="3"/>
      <c r="AS5" s="34">
        <v>104000</v>
      </c>
      <c r="AT5" s="35" t="s">
        <v>563</v>
      </c>
      <c r="AY5" s="2"/>
    </row>
    <row r="6" spans="1:131" x14ac:dyDescent="0.35">
      <c r="A6" s="37">
        <f t="shared" si="0"/>
        <v>5</v>
      </c>
      <c r="B6" s="37">
        <v>111</v>
      </c>
      <c r="C6" s="12">
        <v>45473</v>
      </c>
      <c r="D6" s="4" t="s">
        <v>50</v>
      </c>
      <c r="E6" s="4" t="s">
        <v>51</v>
      </c>
      <c r="F6" s="2"/>
      <c r="G6" s="2" t="s">
        <v>52</v>
      </c>
      <c r="H6" s="13">
        <v>8112263245085</v>
      </c>
      <c r="I6" s="16"/>
      <c r="L6" t="s">
        <v>53</v>
      </c>
      <c r="O6" s="6"/>
      <c r="Q6" s="2" t="s">
        <v>54</v>
      </c>
      <c r="R6" s="2" t="s">
        <v>55</v>
      </c>
      <c r="S6" s="2"/>
      <c r="T6" s="2"/>
      <c r="U6" s="2" t="s">
        <v>56</v>
      </c>
      <c r="V6" s="2" t="s">
        <v>57</v>
      </c>
      <c r="W6" s="2">
        <v>2552</v>
      </c>
      <c r="X6" s="2">
        <v>123</v>
      </c>
      <c r="Y6" s="2" t="s">
        <v>65</v>
      </c>
      <c r="Z6" s="15" t="s">
        <v>58</v>
      </c>
      <c r="AA6" s="20" t="s">
        <v>59</v>
      </c>
      <c r="AB6" s="2"/>
      <c r="AC6" s="2" t="s">
        <v>60</v>
      </c>
      <c r="AD6" s="35" t="s">
        <v>61</v>
      </c>
      <c r="AE6" s="7"/>
      <c r="AF6" s="1"/>
      <c r="AG6" s="3"/>
      <c r="AK6" s="4"/>
      <c r="AS6" s="14">
        <v>94000</v>
      </c>
      <c r="AT6" t="s">
        <v>953</v>
      </c>
      <c r="AY6" s="2"/>
    </row>
    <row r="7" spans="1:131" x14ac:dyDescent="0.35">
      <c r="A7" s="37">
        <f t="shared" si="0"/>
        <v>6</v>
      </c>
      <c r="B7" s="37">
        <v>111</v>
      </c>
      <c r="C7" s="12">
        <v>45473</v>
      </c>
      <c r="D7" s="4" t="s">
        <v>50</v>
      </c>
      <c r="E7" s="4" t="s">
        <v>51</v>
      </c>
      <c r="F7" s="2"/>
      <c r="G7" s="2" t="s">
        <v>52</v>
      </c>
      <c r="H7" s="13">
        <v>8112263245085</v>
      </c>
      <c r="I7" s="16"/>
      <c r="L7" t="s">
        <v>53</v>
      </c>
      <c r="O7" s="6"/>
      <c r="Q7" s="2" t="s">
        <v>54</v>
      </c>
      <c r="R7" s="2" t="s">
        <v>55</v>
      </c>
      <c r="S7" s="2"/>
      <c r="T7" s="2"/>
      <c r="U7" s="2" t="s">
        <v>56</v>
      </c>
      <c r="V7" s="2" t="s">
        <v>57</v>
      </c>
      <c r="W7" s="2">
        <v>2552</v>
      </c>
      <c r="X7" s="2">
        <v>123</v>
      </c>
      <c r="Y7" s="2" t="s">
        <v>65</v>
      </c>
      <c r="Z7" s="15" t="s">
        <v>58</v>
      </c>
      <c r="AA7" s="20" t="s">
        <v>59</v>
      </c>
      <c r="AB7" s="2"/>
      <c r="AC7" s="2" t="s">
        <v>60</v>
      </c>
      <c r="AD7" s="35" t="s">
        <v>61</v>
      </c>
      <c r="AE7" s="7"/>
      <c r="AF7" s="1"/>
      <c r="AG7" s="3"/>
      <c r="AK7" s="4"/>
      <c r="AS7" s="14">
        <v>10000</v>
      </c>
      <c r="AT7" t="s">
        <v>954</v>
      </c>
      <c r="AY7" s="2"/>
    </row>
    <row r="8" spans="1:131" x14ac:dyDescent="0.35">
      <c r="A8" s="37">
        <f t="shared" si="0"/>
        <v>7</v>
      </c>
      <c r="B8" s="37">
        <v>111</v>
      </c>
      <c r="C8" s="12">
        <v>45473</v>
      </c>
      <c r="D8" s="4" t="s">
        <v>50</v>
      </c>
      <c r="E8" s="4" t="s">
        <v>51</v>
      </c>
      <c r="F8" s="2"/>
      <c r="G8" s="2" t="s">
        <v>52</v>
      </c>
      <c r="H8" s="13">
        <v>8112263245085</v>
      </c>
      <c r="I8" s="16"/>
      <c r="L8" t="s">
        <v>53</v>
      </c>
      <c r="O8" s="6"/>
      <c r="Q8" s="2" t="s">
        <v>54</v>
      </c>
      <c r="R8" s="2" t="s">
        <v>55</v>
      </c>
      <c r="S8" s="2"/>
      <c r="T8" s="2"/>
      <c r="U8" s="2" t="s">
        <v>56</v>
      </c>
      <c r="V8" s="2" t="s">
        <v>57</v>
      </c>
      <c r="W8" s="2">
        <v>2552</v>
      </c>
      <c r="X8" s="2">
        <v>123</v>
      </c>
      <c r="Y8" s="2" t="s">
        <v>65</v>
      </c>
      <c r="Z8" s="15" t="s">
        <v>58</v>
      </c>
      <c r="AA8" s="20" t="s">
        <v>59</v>
      </c>
      <c r="AB8" s="2"/>
      <c r="AC8" s="2" t="s">
        <v>60</v>
      </c>
      <c r="AD8" s="35" t="s">
        <v>61</v>
      </c>
      <c r="AE8" s="7"/>
      <c r="AF8" s="1"/>
      <c r="AG8" s="3"/>
      <c r="AS8" s="34">
        <v>100000</v>
      </c>
      <c r="AT8" s="35" t="s">
        <v>574</v>
      </c>
      <c r="AY8" s="2"/>
    </row>
    <row r="9" spans="1:131" x14ac:dyDescent="0.35">
      <c r="A9" s="37">
        <f t="shared" si="0"/>
        <v>8</v>
      </c>
      <c r="B9" s="37">
        <v>111</v>
      </c>
      <c r="C9" s="12">
        <v>45473</v>
      </c>
      <c r="D9" s="4" t="s">
        <v>50</v>
      </c>
      <c r="E9" s="4" t="s">
        <v>51</v>
      </c>
      <c r="F9" s="2"/>
      <c r="G9" s="2" t="s">
        <v>52</v>
      </c>
      <c r="H9" s="13">
        <v>8112263245085</v>
      </c>
      <c r="I9" s="16"/>
      <c r="L9" t="s">
        <v>53</v>
      </c>
      <c r="O9" s="6"/>
      <c r="Q9" s="2" t="s">
        <v>54</v>
      </c>
      <c r="R9" s="2" t="s">
        <v>55</v>
      </c>
      <c r="S9" s="2"/>
      <c r="T9" s="2"/>
      <c r="U9" s="2" t="s">
        <v>56</v>
      </c>
      <c r="V9" s="2" t="s">
        <v>57</v>
      </c>
      <c r="W9" s="2">
        <v>2552</v>
      </c>
      <c r="X9" s="2">
        <v>123</v>
      </c>
      <c r="Y9" s="2" t="s">
        <v>65</v>
      </c>
      <c r="Z9" s="15" t="s">
        <v>58</v>
      </c>
      <c r="AA9" s="20" t="s">
        <v>59</v>
      </c>
      <c r="AB9" s="2"/>
      <c r="AC9" s="2" t="s">
        <v>60</v>
      </c>
      <c r="AD9" s="35" t="s">
        <v>61</v>
      </c>
      <c r="AS9">
        <v>90000</v>
      </c>
      <c r="AT9" t="s">
        <v>577</v>
      </c>
      <c r="AY9" s="2"/>
    </row>
    <row r="10" spans="1:131" x14ac:dyDescent="0.35">
      <c r="A10" s="37">
        <f t="shared" si="0"/>
        <v>9</v>
      </c>
      <c r="B10" s="37">
        <v>111</v>
      </c>
      <c r="C10" s="12">
        <v>45473</v>
      </c>
      <c r="D10" s="4" t="s">
        <v>50</v>
      </c>
      <c r="E10" s="4" t="s">
        <v>51</v>
      </c>
      <c r="F10" s="2"/>
      <c r="G10" s="2" t="s">
        <v>52</v>
      </c>
      <c r="H10" s="13">
        <v>8112263245085</v>
      </c>
      <c r="I10" s="16"/>
      <c r="L10" t="s">
        <v>53</v>
      </c>
      <c r="O10" s="6"/>
      <c r="Q10" s="2" t="s">
        <v>54</v>
      </c>
      <c r="R10" s="2" t="s">
        <v>55</v>
      </c>
      <c r="S10" s="2"/>
      <c r="T10" s="2"/>
      <c r="U10" s="2" t="s">
        <v>56</v>
      </c>
      <c r="V10" s="2" t="s">
        <v>57</v>
      </c>
      <c r="W10" s="2">
        <v>2552</v>
      </c>
      <c r="X10" s="2">
        <v>123</v>
      </c>
      <c r="Y10" s="2" t="s">
        <v>65</v>
      </c>
      <c r="Z10" s="15" t="s">
        <v>58</v>
      </c>
      <c r="AA10" s="20" t="s">
        <v>59</v>
      </c>
      <c r="AB10" s="2"/>
      <c r="AC10" s="2" t="s">
        <v>60</v>
      </c>
      <c r="AD10" s="35" t="s">
        <v>61</v>
      </c>
      <c r="AS10">
        <v>10000</v>
      </c>
      <c r="AT10" t="s">
        <v>580</v>
      </c>
      <c r="AY10" s="2"/>
    </row>
    <row r="11" spans="1:131" x14ac:dyDescent="0.35">
      <c r="A11" s="24">
        <f t="shared" si="0"/>
        <v>10</v>
      </c>
      <c r="B11" s="24">
        <v>111</v>
      </c>
      <c r="C11" s="36">
        <v>45473</v>
      </c>
      <c r="D11" s="28" t="s">
        <v>50</v>
      </c>
      <c r="E11" s="4" t="s">
        <v>74</v>
      </c>
      <c r="F11" s="2"/>
      <c r="G11" s="2" t="s">
        <v>52</v>
      </c>
      <c r="H11" s="13">
        <v>8112269622085</v>
      </c>
      <c r="I11" s="16"/>
      <c r="L11" t="s">
        <v>53</v>
      </c>
      <c r="O11" s="6"/>
      <c r="Q11" s="2" t="s">
        <v>54</v>
      </c>
      <c r="R11" s="2" t="s">
        <v>75</v>
      </c>
      <c r="S11" s="2"/>
      <c r="T11" s="2"/>
      <c r="U11" s="2" t="s">
        <v>56</v>
      </c>
      <c r="V11" s="2" t="s">
        <v>57</v>
      </c>
      <c r="W11" s="2">
        <v>2552</v>
      </c>
      <c r="X11" s="2"/>
      <c r="Y11" s="2"/>
      <c r="Z11" s="15" t="s">
        <v>76</v>
      </c>
      <c r="AA11" s="23" t="s">
        <v>77</v>
      </c>
      <c r="AB11" s="2"/>
      <c r="AC11" s="2" t="s">
        <v>60</v>
      </c>
      <c r="AD11" t="s">
        <v>61</v>
      </c>
      <c r="AE11" s="7"/>
      <c r="AF11" s="1"/>
      <c r="AG11" s="3" t="s">
        <v>62</v>
      </c>
      <c r="AH11" s="3" t="s">
        <v>78</v>
      </c>
      <c r="AI11" s="3" t="s">
        <v>79</v>
      </c>
      <c r="AJ11" s="13">
        <v>486362849690</v>
      </c>
      <c r="AK11" s="4" t="s">
        <v>61</v>
      </c>
      <c r="AL11" s="5"/>
      <c r="AM11" s="1"/>
      <c r="AN11" s="2" t="s">
        <v>66</v>
      </c>
      <c r="AO11" s="2" t="s">
        <v>66</v>
      </c>
      <c r="AP11" s="3" t="s">
        <v>67</v>
      </c>
      <c r="AQ11" s="14">
        <v>-20000</v>
      </c>
      <c r="AR11" s="3"/>
      <c r="AS11" s="14">
        <f>-20000</f>
        <v>-20000</v>
      </c>
      <c r="AT11" s="14" t="s">
        <v>193</v>
      </c>
      <c r="AU11" s="2">
        <v>0</v>
      </c>
      <c r="AV11" s="2"/>
      <c r="AW11" s="14"/>
      <c r="AY11" s="2"/>
    </row>
    <row r="12" spans="1:131" x14ac:dyDescent="0.35">
      <c r="A12" s="24">
        <f t="shared" si="0"/>
        <v>11</v>
      </c>
      <c r="B12" s="24">
        <v>111</v>
      </c>
      <c r="C12" s="36">
        <v>45473</v>
      </c>
      <c r="D12" s="28" t="s">
        <v>50</v>
      </c>
      <c r="E12" s="4" t="s">
        <v>74</v>
      </c>
      <c r="F12" s="2"/>
      <c r="G12" s="2" t="s">
        <v>52</v>
      </c>
      <c r="H12" s="13">
        <v>8112269622085</v>
      </c>
      <c r="I12" s="16"/>
      <c r="L12" t="s">
        <v>53</v>
      </c>
      <c r="O12" s="6"/>
      <c r="Q12" s="2" t="s">
        <v>54</v>
      </c>
      <c r="R12" s="2" t="s">
        <v>75</v>
      </c>
      <c r="S12" s="2"/>
      <c r="T12" s="2"/>
      <c r="U12" s="2" t="s">
        <v>56</v>
      </c>
      <c r="V12" s="2" t="s">
        <v>57</v>
      </c>
      <c r="W12" s="2">
        <v>2552</v>
      </c>
      <c r="X12" s="2"/>
      <c r="Y12" s="2"/>
      <c r="Z12" s="15" t="s">
        <v>76</v>
      </c>
      <c r="AA12" s="23" t="s">
        <v>77</v>
      </c>
      <c r="AB12" s="2"/>
      <c r="AC12" s="2" t="s">
        <v>60</v>
      </c>
      <c r="AD12" t="s">
        <v>61</v>
      </c>
      <c r="AE12" s="7"/>
      <c r="AF12" s="1"/>
      <c r="AG12" s="3" t="s">
        <v>62</v>
      </c>
      <c r="AH12" s="3" t="s">
        <v>78</v>
      </c>
      <c r="AI12" s="3" t="s">
        <v>79</v>
      </c>
      <c r="AJ12" s="13">
        <v>142787456902</v>
      </c>
      <c r="AK12" s="4" t="s">
        <v>61</v>
      </c>
      <c r="AL12" s="5"/>
      <c r="AM12" s="1"/>
      <c r="AN12" s="2" t="s">
        <v>66</v>
      </c>
      <c r="AO12" s="2" t="s">
        <v>66</v>
      </c>
      <c r="AP12" s="3" t="s">
        <v>67</v>
      </c>
      <c r="AQ12" s="14">
        <v>40000</v>
      </c>
      <c r="AR12" s="3"/>
      <c r="AS12" s="14">
        <v>40000</v>
      </c>
      <c r="AT12" s="14" t="s">
        <v>193</v>
      </c>
      <c r="AU12" s="2">
        <v>40000</v>
      </c>
      <c r="AV12" s="2"/>
      <c r="AW12" s="14"/>
      <c r="AY12" s="2"/>
    </row>
    <row r="13" spans="1:131" x14ac:dyDescent="0.35">
      <c r="A13" s="24">
        <f t="shared" si="0"/>
        <v>12</v>
      </c>
      <c r="B13" s="24">
        <v>111</v>
      </c>
      <c r="C13" s="36">
        <v>45473</v>
      </c>
      <c r="D13" s="28" t="s">
        <v>50</v>
      </c>
      <c r="E13" s="4" t="s">
        <v>74</v>
      </c>
      <c r="F13" s="2"/>
      <c r="G13" s="2" t="s">
        <v>52</v>
      </c>
      <c r="H13" s="13">
        <v>8112269622085</v>
      </c>
      <c r="L13" t="s">
        <v>53</v>
      </c>
      <c r="Q13" s="2" t="s">
        <v>54</v>
      </c>
      <c r="R13" s="2" t="s">
        <v>75</v>
      </c>
      <c r="S13" s="2"/>
      <c r="T13" s="2"/>
      <c r="U13" s="2" t="s">
        <v>56</v>
      </c>
      <c r="V13" s="2" t="s">
        <v>57</v>
      </c>
      <c r="W13" s="2">
        <v>2552</v>
      </c>
      <c r="X13" s="2"/>
      <c r="Y13" s="2"/>
      <c r="Z13" s="15" t="s">
        <v>76</v>
      </c>
      <c r="AA13" s="23" t="s">
        <v>77</v>
      </c>
      <c r="AB13" s="2"/>
      <c r="AC13" s="2" t="s">
        <v>60</v>
      </c>
      <c r="AD13" t="s">
        <v>61</v>
      </c>
      <c r="AS13" s="34">
        <f>AU11+AU12</f>
        <v>40000</v>
      </c>
      <c r="AT13" s="35" t="s">
        <v>563</v>
      </c>
      <c r="AY13" s="2"/>
    </row>
    <row r="14" spans="1:131" x14ac:dyDescent="0.35">
      <c r="A14" s="24">
        <f t="shared" si="0"/>
        <v>13</v>
      </c>
      <c r="B14" s="24">
        <v>111</v>
      </c>
      <c r="C14" s="36">
        <v>45473</v>
      </c>
      <c r="D14" s="28" t="s">
        <v>50</v>
      </c>
      <c r="E14" s="4" t="s">
        <v>74</v>
      </c>
      <c r="F14" s="2"/>
      <c r="G14" s="2" t="s">
        <v>52</v>
      </c>
      <c r="H14" s="13">
        <v>8112269622085</v>
      </c>
      <c r="L14" t="s">
        <v>53</v>
      </c>
      <c r="Q14" s="2" t="s">
        <v>54</v>
      </c>
      <c r="R14" s="2" t="s">
        <v>75</v>
      </c>
      <c r="S14" s="2"/>
      <c r="T14" s="2"/>
      <c r="U14" s="2" t="s">
        <v>56</v>
      </c>
      <c r="V14" s="2" t="s">
        <v>57</v>
      </c>
      <c r="W14" s="2">
        <v>2552</v>
      </c>
      <c r="X14" s="2"/>
      <c r="Y14" s="2"/>
      <c r="Z14" s="15" t="s">
        <v>76</v>
      </c>
      <c r="AA14" s="23" t="s">
        <v>77</v>
      </c>
      <c r="AB14" s="2"/>
      <c r="AC14" s="2" t="s">
        <v>60</v>
      </c>
      <c r="AD14" t="s">
        <v>61</v>
      </c>
      <c r="AS14" s="14">
        <v>40000</v>
      </c>
      <c r="AT14" t="s">
        <v>953</v>
      </c>
      <c r="AY14" s="2"/>
    </row>
    <row r="15" spans="1:131" x14ac:dyDescent="0.35">
      <c r="A15" s="24">
        <f t="shared" si="0"/>
        <v>14</v>
      </c>
      <c r="B15" s="24">
        <v>111</v>
      </c>
      <c r="C15" s="36">
        <v>45473</v>
      </c>
      <c r="D15" s="28" t="s">
        <v>50</v>
      </c>
      <c r="E15" s="4" t="s">
        <v>74</v>
      </c>
      <c r="F15" s="2"/>
      <c r="G15" s="2" t="s">
        <v>52</v>
      </c>
      <c r="H15" s="13">
        <v>8112269622085</v>
      </c>
      <c r="L15" t="s">
        <v>53</v>
      </c>
      <c r="Q15" s="2" t="s">
        <v>54</v>
      </c>
      <c r="R15" s="2" t="s">
        <v>75</v>
      </c>
      <c r="S15" s="2"/>
      <c r="T15" s="2"/>
      <c r="U15" s="2" t="s">
        <v>56</v>
      </c>
      <c r="V15" s="2" t="s">
        <v>57</v>
      </c>
      <c r="W15" s="2">
        <v>2552</v>
      </c>
      <c r="X15" s="2"/>
      <c r="Y15" s="2"/>
      <c r="Z15" s="15" t="s">
        <v>76</v>
      </c>
      <c r="AA15" s="23" t="s">
        <v>77</v>
      </c>
      <c r="AB15" s="2"/>
      <c r="AC15" s="2" t="s">
        <v>60</v>
      </c>
      <c r="AD15" t="s">
        <v>61</v>
      </c>
      <c r="AS15">
        <v>0</v>
      </c>
      <c r="AT15" t="s">
        <v>954</v>
      </c>
      <c r="AY15" s="2"/>
    </row>
    <row r="16" spans="1:131" x14ac:dyDescent="0.35">
      <c r="A16" s="24">
        <f t="shared" si="0"/>
        <v>15</v>
      </c>
      <c r="B16" s="24">
        <v>111</v>
      </c>
      <c r="C16" s="36">
        <v>45473</v>
      </c>
      <c r="D16" s="28" t="s">
        <v>50</v>
      </c>
      <c r="E16" s="4" t="s">
        <v>74</v>
      </c>
      <c r="F16" s="2"/>
      <c r="G16" s="2" t="s">
        <v>52</v>
      </c>
      <c r="H16" s="13">
        <v>8112269622085</v>
      </c>
      <c r="L16" t="s">
        <v>53</v>
      </c>
      <c r="Q16" s="2" t="s">
        <v>54</v>
      </c>
      <c r="R16" s="2" t="s">
        <v>75</v>
      </c>
      <c r="S16" s="2"/>
      <c r="T16" s="2"/>
      <c r="U16" s="2" t="s">
        <v>56</v>
      </c>
      <c r="V16" s="2" t="s">
        <v>57</v>
      </c>
      <c r="W16" s="2">
        <v>2552</v>
      </c>
      <c r="X16" s="2"/>
      <c r="Y16" s="2"/>
      <c r="Z16" s="15" t="s">
        <v>76</v>
      </c>
      <c r="AA16" s="23" t="s">
        <v>77</v>
      </c>
      <c r="AB16" s="2"/>
      <c r="AC16" s="2" t="s">
        <v>60</v>
      </c>
      <c r="AD16" t="s">
        <v>61</v>
      </c>
      <c r="AS16" s="34">
        <v>40000</v>
      </c>
      <c r="AT16" s="35" t="s">
        <v>574</v>
      </c>
      <c r="AY16" s="2"/>
    </row>
    <row r="17" spans="1:51" x14ac:dyDescent="0.35">
      <c r="A17" s="24">
        <f t="shared" si="0"/>
        <v>16</v>
      </c>
      <c r="B17" s="24">
        <v>111</v>
      </c>
      <c r="C17" s="36">
        <v>45473</v>
      </c>
      <c r="D17" s="28" t="s">
        <v>50</v>
      </c>
      <c r="E17" s="4" t="s">
        <v>74</v>
      </c>
      <c r="F17" s="2"/>
      <c r="G17" s="2" t="s">
        <v>52</v>
      </c>
      <c r="H17" s="13">
        <v>8112269622085</v>
      </c>
      <c r="L17" t="s">
        <v>53</v>
      </c>
      <c r="Q17" s="2" t="s">
        <v>54</v>
      </c>
      <c r="R17" s="2" t="s">
        <v>75</v>
      </c>
      <c r="S17" s="2"/>
      <c r="T17" s="2"/>
      <c r="U17" s="2" t="s">
        <v>56</v>
      </c>
      <c r="V17" s="2" t="s">
        <v>57</v>
      </c>
      <c r="W17" s="2">
        <v>2552</v>
      </c>
      <c r="X17" s="2"/>
      <c r="Y17" s="2"/>
      <c r="Z17" s="15" t="s">
        <v>76</v>
      </c>
      <c r="AA17" s="23" t="s">
        <v>77</v>
      </c>
      <c r="AB17" s="2"/>
      <c r="AC17" s="2" t="s">
        <v>60</v>
      </c>
      <c r="AD17" t="s">
        <v>61</v>
      </c>
      <c r="AS17" s="14">
        <v>40000</v>
      </c>
      <c r="AT17" t="s">
        <v>577</v>
      </c>
      <c r="AY17" s="2"/>
    </row>
    <row r="18" spans="1:51" x14ac:dyDescent="0.35">
      <c r="A18" s="24">
        <f t="shared" si="0"/>
        <v>17</v>
      </c>
      <c r="B18" s="24">
        <v>111</v>
      </c>
      <c r="C18" s="36">
        <v>45473</v>
      </c>
      <c r="D18" s="28" t="s">
        <v>50</v>
      </c>
      <c r="E18" s="4" t="s">
        <v>74</v>
      </c>
      <c r="F18" s="2"/>
      <c r="G18" s="2" t="s">
        <v>52</v>
      </c>
      <c r="H18" s="13">
        <v>8112269622085</v>
      </c>
      <c r="L18" t="s">
        <v>53</v>
      </c>
      <c r="Q18" s="2" t="s">
        <v>54</v>
      </c>
      <c r="R18" s="2" t="s">
        <v>75</v>
      </c>
      <c r="S18" s="2"/>
      <c r="T18" s="2"/>
      <c r="U18" s="2" t="s">
        <v>56</v>
      </c>
      <c r="V18" s="2" t="s">
        <v>57</v>
      </c>
      <c r="W18" s="2">
        <v>2552</v>
      </c>
      <c r="X18" s="2"/>
      <c r="Y18" s="2"/>
      <c r="Z18" s="15" t="s">
        <v>76</v>
      </c>
      <c r="AA18" s="23" t="s">
        <v>77</v>
      </c>
      <c r="AB18" s="2"/>
      <c r="AC18" s="2" t="s">
        <v>60</v>
      </c>
      <c r="AD18" t="s">
        <v>61</v>
      </c>
      <c r="AS18">
        <v>0</v>
      </c>
      <c r="AT18" t="s">
        <v>580</v>
      </c>
      <c r="AY18" s="2"/>
    </row>
    <row r="19" spans="1:51" x14ac:dyDescent="0.35">
      <c r="A19" s="24">
        <f t="shared" si="0"/>
        <v>18</v>
      </c>
      <c r="B19" s="24">
        <v>111</v>
      </c>
      <c r="C19" s="36">
        <v>45473</v>
      </c>
      <c r="D19" s="28" t="s">
        <v>50</v>
      </c>
      <c r="E19" s="4" t="s">
        <v>74</v>
      </c>
      <c r="F19" s="2"/>
      <c r="G19" s="2" t="s">
        <v>52</v>
      </c>
      <c r="H19" s="13">
        <v>8112269622085</v>
      </c>
      <c r="I19" s="16"/>
      <c r="L19" t="s">
        <v>80</v>
      </c>
      <c r="M19" t="s">
        <v>81</v>
      </c>
      <c r="O19" s="6"/>
      <c r="Q19" s="2" t="s">
        <v>54</v>
      </c>
      <c r="R19" s="2" t="s">
        <v>75</v>
      </c>
      <c r="S19" s="2"/>
      <c r="T19" s="2"/>
      <c r="U19" s="2" t="s">
        <v>56</v>
      </c>
      <c r="V19" s="2" t="s">
        <v>57</v>
      </c>
      <c r="W19" s="2">
        <v>2552</v>
      </c>
      <c r="X19" s="2"/>
      <c r="Y19" s="2"/>
      <c r="Z19" s="15" t="s">
        <v>76</v>
      </c>
      <c r="AA19" s="23" t="s">
        <v>77</v>
      </c>
      <c r="AB19" s="2"/>
      <c r="AC19" s="2" t="s">
        <v>60</v>
      </c>
      <c r="AD19" t="s">
        <v>61</v>
      </c>
      <c r="AE19" s="7"/>
      <c r="AF19" s="1"/>
      <c r="AG19" s="3" t="s">
        <v>62</v>
      </c>
      <c r="AH19" s="3" t="s">
        <v>63</v>
      </c>
      <c r="AI19" s="3" t="s">
        <v>64</v>
      </c>
      <c r="AJ19" s="13">
        <v>334058779168</v>
      </c>
      <c r="AK19" s="4" t="s">
        <v>61</v>
      </c>
      <c r="AL19" s="5"/>
      <c r="AM19" s="1"/>
      <c r="AN19" s="2" t="s">
        <v>66</v>
      </c>
      <c r="AO19" s="2" t="s">
        <v>66</v>
      </c>
      <c r="AP19" s="3" t="s">
        <v>67</v>
      </c>
      <c r="AQ19" s="14">
        <v>44000</v>
      </c>
      <c r="AR19" s="3"/>
      <c r="AS19" s="14">
        <v>44000</v>
      </c>
      <c r="AT19" s="14" t="s">
        <v>193</v>
      </c>
      <c r="AU19" s="14">
        <v>44000</v>
      </c>
      <c r="AV19" s="2"/>
      <c r="AW19" s="14"/>
      <c r="AY19" s="2"/>
    </row>
    <row r="20" spans="1:51" x14ac:dyDescent="0.35">
      <c r="A20" s="24">
        <f t="shared" si="0"/>
        <v>19</v>
      </c>
      <c r="B20" s="24">
        <v>111</v>
      </c>
      <c r="C20" s="36">
        <v>45473</v>
      </c>
      <c r="D20" s="28" t="s">
        <v>50</v>
      </c>
      <c r="E20" s="4" t="s">
        <v>74</v>
      </c>
      <c r="F20" s="2"/>
      <c r="G20" s="2" t="s">
        <v>52</v>
      </c>
      <c r="H20" s="13">
        <v>8112269622085</v>
      </c>
      <c r="L20" t="s">
        <v>80</v>
      </c>
      <c r="Q20" s="2" t="s">
        <v>54</v>
      </c>
      <c r="R20" s="2" t="s">
        <v>75</v>
      </c>
      <c r="S20" s="2"/>
      <c r="T20" s="2"/>
      <c r="U20" s="2" t="s">
        <v>56</v>
      </c>
      <c r="V20" s="2" t="s">
        <v>57</v>
      </c>
      <c r="W20" s="2">
        <v>2552</v>
      </c>
      <c r="X20" s="2"/>
      <c r="Y20" s="2"/>
      <c r="Z20" s="15" t="s">
        <v>76</v>
      </c>
      <c r="AA20" s="23" t="s">
        <v>77</v>
      </c>
      <c r="AB20" s="2"/>
      <c r="AC20" s="2" t="s">
        <v>60</v>
      </c>
      <c r="AD20" t="s">
        <v>61</v>
      </c>
      <c r="AS20" s="34">
        <v>44000</v>
      </c>
      <c r="AT20" s="35" t="s">
        <v>563</v>
      </c>
      <c r="AY20" s="2"/>
    </row>
    <row r="21" spans="1:51" x14ac:dyDescent="0.35">
      <c r="A21" s="24">
        <f t="shared" si="0"/>
        <v>20</v>
      </c>
      <c r="B21" s="24">
        <v>111</v>
      </c>
      <c r="C21" s="36">
        <v>45473</v>
      </c>
      <c r="D21" s="28" t="s">
        <v>50</v>
      </c>
      <c r="E21" s="4" t="s">
        <v>74</v>
      </c>
      <c r="F21" s="2"/>
      <c r="G21" s="2" t="s">
        <v>52</v>
      </c>
      <c r="H21" s="13">
        <v>8112269622085</v>
      </c>
      <c r="L21" t="s">
        <v>80</v>
      </c>
      <c r="Q21" s="2" t="s">
        <v>54</v>
      </c>
      <c r="R21" s="2" t="s">
        <v>75</v>
      </c>
      <c r="S21" s="2"/>
      <c r="T21" s="2"/>
      <c r="U21" s="2" t="s">
        <v>56</v>
      </c>
      <c r="V21" s="2" t="s">
        <v>57</v>
      </c>
      <c r="W21" s="2">
        <v>2552</v>
      </c>
      <c r="X21" s="2"/>
      <c r="Y21" s="2"/>
      <c r="Z21" s="15" t="s">
        <v>76</v>
      </c>
      <c r="AA21" s="23" t="s">
        <v>77</v>
      </c>
      <c r="AB21" s="2"/>
      <c r="AC21" s="2" t="s">
        <v>60</v>
      </c>
      <c r="AD21" t="s">
        <v>61</v>
      </c>
      <c r="AS21" s="14">
        <v>44000</v>
      </c>
      <c r="AT21" t="s">
        <v>953</v>
      </c>
      <c r="AY21" s="2"/>
    </row>
    <row r="22" spans="1:51" x14ac:dyDescent="0.35">
      <c r="A22" s="24">
        <f t="shared" si="0"/>
        <v>21</v>
      </c>
      <c r="B22" s="24">
        <v>111</v>
      </c>
      <c r="C22" s="36">
        <v>45473</v>
      </c>
      <c r="D22" s="28" t="s">
        <v>50</v>
      </c>
      <c r="E22" s="4" t="s">
        <v>74</v>
      </c>
      <c r="F22" s="2"/>
      <c r="G22" s="2" t="s">
        <v>52</v>
      </c>
      <c r="H22" s="13">
        <v>8112269622085</v>
      </c>
      <c r="L22" t="s">
        <v>80</v>
      </c>
      <c r="Q22" s="2" t="s">
        <v>54</v>
      </c>
      <c r="R22" s="2" t="s">
        <v>75</v>
      </c>
      <c r="S22" s="2"/>
      <c r="T22" s="2"/>
      <c r="U22" s="2" t="s">
        <v>56</v>
      </c>
      <c r="V22" s="2" t="s">
        <v>57</v>
      </c>
      <c r="W22" s="2">
        <v>2552</v>
      </c>
      <c r="X22" s="2"/>
      <c r="Y22" s="2"/>
      <c r="Z22" s="15" t="s">
        <v>76</v>
      </c>
      <c r="AA22" s="23" t="s">
        <v>77</v>
      </c>
      <c r="AB22" s="2"/>
      <c r="AC22" s="2" t="s">
        <v>60</v>
      </c>
      <c r="AD22" t="s">
        <v>61</v>
      </c>
      <c r="AS22">
        <v>0</v>
      </c>
      <c r="AT22" t="s">
        <v>954</v>
      </c>
      <c r="AY22" s="2"/>
    </row>
    <row r="23" spans="1:51" x14ac:dyDescent="0.35">
      <c r="A23" s="24">
        <f t="shared" si="0"/>
        <v>22</v>
      </c>
      <c r="B23" s="24">
        <v>111</v>
      </c>
      <c r="C23" s="36">
        <v>45473</v>
      </c>
      <c r="D23" s="28" t="s">
        <v>50</v>
      </c>
      <c r="E23" s="4" t="s">
        <v>74</v>
      </c>
      <c r="F23" s="2"/>
      <c r="G23" s="2" t="s">
        <v>52</v>
      </c>
      <c r="H23" s="13">
        <v>8112269622085</v>
      </c>
      <c r="L23" t="s">
        <v>80</v>
      </c>
      <c r="Q23" s="2" t="s">
        <v>54</v>
      </c>
      <c r="R23" s="2" t="s">
        <v>75</v>
      </c>
      <c r="S23" s="2"/>
      <c r="T23" s="2"/>
      <c r="U23" s="2" t="s">
        <v>56</v>
      </c>
      <c r="V23" s="2" t="s">
        <v>57</v>
      </c>
      <c r="W23" s="2">
        <v>2552</v>
      </c>
      <c r="X23" s="2"/>
      <c r="Y23" s="2"/>
      <c r="Z23" s="15" t="s">
        <v>76</v>
      </c>
      <c r="AA23" s="23" t="s">
        <v>77</v>
      </c>
      <c r="AB23" s="2"/>
      <c r="AC23" s="2" t="s">
        <v>60</v>
      </c>
      <c r="AD23" t="s">
        <v>61</v>
      </c>
      <c r="AS23" s="34">
        <v>44000</v>
      </c>
      <c r="AT23" s="35" t="s">
        <v>574</v>
      </c>
      <c r="AY23" s="2"/>
    </row>
    <row r="24" spans="1:51" x14ac:dyDescent="0.35">
      <c r="A24" s="24">
        <f t="shared" si="0"/>
        <v>23</v>
      </c>
      <c r="B24" s="24">
        <v>111</v>
      </c>
      <c r="C24" s="36">
        <v>45473</v>
      </c>
      <c r="D24" s="28" t="s">
        <v>50</v>
      </c>
      <c r="E24" s="4" t="s">
        <v>74</v>
      </c>
      <c r="F24" s="2"/>
      <c r="G24" s="2" t="s">
        <v>52</v>
      </c>
      <c r="H24" s="13">
        <v>8112269622085</v>
      </c>
      <c r="L24" t="s">
        <v>80</v>
      </c>
      <c r="Q24" s="2" t="s">
        <v>54</v>
      </c>
      <c r="R24" s="2" t="s">
        <v>75</v>
      </c>
      <c r="S24" s="2"/>
      <c r="T24" s="2"/>
      <c r="U24" s="2" t="s">
        <v>56</v>
      </c>
      <c r="V24" s="2" t="s">
        <v>57</v>
      </c>
      <c r="W24" s="2">
        <v>2552</v>
      </c>
      <c r="X24" s="2"/>
      <c r="Y24" s="2"/>
      <c r="Z24" s="15" t="s">
        <v>76</v>
      </c>
      <c r="AA24" s="23" t="s">
        <v>77</v>
      </c>
      <c r="AB24" s="2"/>
      <c r="AC24" s="2" t="s">
        <v>60</v>
      </c>
      <c r="AD24" t="s">
        <v>61</v>
      </c>
      <c r="AS24" s="14">
        <v>44000</v>
      </c>
      <c r="AT24" t="s">
        <v>577</v>
      </c>
      <c r="AY24" s="2"/>
    </row>
    <row r="25" spans="1:51" x14ac:dyDescent="0.35">
      <c r="A25" s="24">
        <f t="shared" si="0"/>
        <v>24</v>
      </c>
      <c r="B25" s="24">
        <v>111</v>
      </c>
      <c r="C25" s="36">
        <v>45473</v>
      </c>
      <c r="D25" s="28" t="s">
        <v>50</v>
      </c>
      <c r="E25" s="4" t="s">
        <v>74</v>
      </c>
      <c r="F25" s="2"/>
      <c r="G25" s="2" t="s">
        <v>52</v>
      </c>
      <c r="H25" s="13">
        <v>8112269622085</v>
      </c>
      <c r="L25" t="s">
        <v>80</v>
      </c>
      <c r="Q25" s="2" t="s">
        <v>54</v>
      </c>
      <c r="R25" s="2" t="s">
        <v>75</v>
      </c>
      <c r="S25" s="2"/>
      <c r="T25" s="2"/>
      <c r="U25" s="2" t="s">
        <v>56</v>
      </c>
      <c r="V25" s="2" t="s">
        <v>57</v>
      </c>
      <c r="W25" s="2">
        <v>2552</v>
      </c>
      <c r="X25" s="2"/>
      <c r="Y25" s="2"/>
      <c r="Z25" s="15" t="s">
        <v>76</v>
      </c>
      <c r="AA25" s="23" t="s">
        <v>77</v>
      </c>
      <c r="AB25" s="2"/>
      <c r="AC25" s="2" t="s">
        <v>60</v>
      </c>
      <c r="AD25" t="s">
        <v>61</v>
      </c>
      <c r="AS25">
        <v>0</v>
      </c>
      <c r="AT25" t="s">
        <v>580</v>
      </c>
      <c r="AY25" s="2"/>
    </row>
    <row r="26" spans="1:51" ht="16.5" customHeight="1" x14ac:dyDescent="0.35">
      <c r="A26" s="38">
        <f t="shared" si="0"/>
        <v>25</v>
      </c>
      <c r="B26" s="38">
        <v>111</v>
      </c>
      <c r="C26" s="12">
        <v>45473</v>
      </c>
      <c r="D26" s="4" t="s">
        <v>50</v>
      </c>
      <c r="E26" s="4" t="s">
        <v>126</v>
      </c>
      <c r="F26" s="2"/>
      <c r="G26" s="2" t="s">
        <v>52</v>
      </c>
      <c r="H26" s="13">
        <v>7105293826087</v>
      </c>
      <c r="I26" s="16"/>
      <c r="L26" t="s">
        <v>53</v>
      </c>
      <c r="O26" s="6"/>
      <c r="Q26" s="2" t="s">
        <v>54</v>
      </c>
      <c r="R26" s="2" t="s">
        <v>127</v>
      </c>
      <c r="S26" s="2"/>
      <c r="T26" s="2"/>
      <c r="U26" s="2" t="s">
        <v>128</v>
      </c>
      <c r="V26" s="2" t="s">
        <v>129</v>
      </c>
      <c r="W26" s="2">
        <v>1575</v>
      </c>
      <c r="Z26" s="15" t="s">
        <v>130</v>
      </c>
      <c r="AA26" s="39">
        <v>845764682</v>
      </c>
      <c r="AB26" s="2"/>
      <c r="AC26" s="2" t="s">
        <v>60</v>
      </c>
      <c r="AD26" s="2" t="s">
        <v>61</v>
      </c>
      <c r="AE26" s="7"/>
      <c r="AF26" s="1"/>
      <c r="AG26" s="3" t="s">
        <v>62</v>
      </c>
      <c r="AH26" s="3" t="s">
        <v>69</v>
      </c>
      <c r="AI26" s="3" t="s">
        <v>92</v>
      </c>
      <c r="AJ26" s="13">
        <v>740122987437</v>
      </c>
      <c r="AK26" s="4" t="s">
        <v>88</v>
      </c>
      <c r="AL26" s="5" t="s">
        <v>131</v>
      </c>
      <c r="AM26" s="1"/>
      <c r="AN26" s="2" t="s">
        <v>66</v>
      </c>
      <c r="AO26" s="2" t="s">
        <v>66</v>
      </c>
      <c r="AP26" s="3" t="s">
        <v>67</v>
      </c>
      <c r="AQ26" s="14">
        <v>200000</v>
      </c>
      <c r="AR26" s="3"/>
      <c r="AS26" s="14">
        <v>200000</v>
      </c>
      <c r="AT26" s="14" t="s">
        <v>193</v>
      </c>
      <c r="AU26" s="14">
        <v>200000</v>
      </c>
      <c r="AV26" s="2"/>
      <c r="AW26" s="2"/>
      <c r="AX26" s="19"/>
      <c r="AY26" s="2"/>
    </row>
    <row r="27" spans="1:51" x14ac:dyDescent="0.35">
      <c r="A27" s="38">
        <f t="shared" si="0"/>
        <v>26</v>
      </c>
      <c r="B27" s="38">
        <v>111</v>
      </c>
      <c r="C27" s="12">
        <v>45473</v>
      </c>
      <c r="D27" s="4" t="s">
        <v>50</v>
      </c>
      <c r="E27" s="4" t="s">
        <v>126</v>
      </c>
      <c r="F27" s="2"/>
      <c r="G27" s="2" t="s">
        <v>52</v>
      </c>
      <c r="H27" s="13">
        <v>7105293826087</v>
      </c>
      <c r="I27" s="16"/>
      <c r="L27" t="s">
        <v>53</v>
      </c>
      <c r="O27" s="6"/>
      <c r="Q27" s="2" t="s">
        <v>54</v>
      </c>
      <c r="R27" s="2" t="s">
        <v>127</v>
      </c>
      <c r="S27" s="2"/>
      <c r="T27" s="2"/>
      <c r="U27" s="2" t="s">
        <v>128</v>
      </c>
      <c r="V27" s="2" t="s">
        <v>129</v>
      </c>
      <c r="W27" s="2">
        <v>1575</v>
      </c>
      <c r="Z27" s="15" t="s">
        <v>130</v>
      </c>
      <c r="AA27" s="39">
        <v>845764682</v>
      </c>
      <c r="AB27" s="2"/>
      <c r="AC27" s="2" t="s">
        <v>60</v>
      </c>
      <c r="AD27" s="2" t="s">
        <v>61</v>
      </c>
      <c r="AE27" s="7"/>
      <c r="AF27" s="1"/>
      <c r="AG27" s="3" t="s">
        <v>62</v>
      </c>
      <c r="AH27" s="3" t="s">
        <v>78</v>
      </c>
      <c r="AI27" s="3" t="s">
        <v>132</v>
      </c>
      <c r="AJ27" s="13">
        <v>351999723300</v>
      </c>
      <c r="AK27" s="4" t="s">
        <v>61</v>
      </c>
      <c r="AL27" s="5"/>
      <c r="AM27" s="1"/>
      <c r="AN27" s="2" t="s">
        <v>60</v>
      </c>
      <c r="AO27" s="2" t="s">
        <v>66</v>
      </c>
      <c r="AP27" s="3" t="s">
        <v>67</v>
      </c>
      <c r="AQ27" s="14">
        <v>55000</v>
      </c>
      <c r="AR27" s="3"/>
      <c r="AS27" s="14">
        <v>55000</v>
      </c>
      <c r="AT27" s="14" t="s">
        <v>193</v>
      </c>
      <c r="AU27" s="14">
        <v>30000</v>
      </c>
      <c r="AV27" s="2"/>
      <c r="AW27" s="2">
        <v>30000</v>
      </c>
      <c r="AX27" s="19"/>
      <c r="AY27" s="2"/>
    </row>
    <row r="28" spans="1:51" x14ac:dyDescent="0.35">
      <c r="A28" s="38">
        <f t="shared" si="0"/>
        <v>27</v>
      </c>
      <c r="B28" s="38">
        <v>111</v>
      </c>
      <c r="C28" s="12">
        <v>45473</v>
      </c>
      <c r="D28" s="4" t="s">
        <v>50</v>
      </c>
      <c r="E28" s="4" t="s">
        <v>126</v>
      </c>
      <c r="F28" s="2"/>
      <c r="G28" s="2" t="s">
        <v>52</v>
      </c>
      <c r="H28" s="13">
        <v>7105293826087</v>
      </c>
      <c r="I28" s="16"/>
      <c r="L28" t="s">
        <v>53</v>
      </c>
      <c r="O28" s="6"/>
      <c r="Q28" s="2" t="s">
        <v>54</v>
      </c>
      <c r="R28" s="2" t="s">
        <v>127</v>
      </c>
      <c r="S28" s="2"/>
      <c r="T28" s="2"/>
      <c r="U28" s="2" t="s">
        <v>128</v>
      </c>
      <c r="V28" s="2" t="s">
        <v>129</v>
      </c>
      <c r="W28" s="2">
        <v>1575</v>
      </c>
      <c r="Z28" s="15" t="s">
        <v>130</v>
      </c>
      <c r="AA28" s="39">
        <v>845764682</v>
      </c>
      <c r="AB28" s="2"/>
      <c r="AC28" s="2" t="s">
        <v>60</v>
      </c>
      <c r="AD28" s="2" t="s">
        <v>61</v>
      </c>
      <c r="AS28" s="34">
        <f>AS26+AW27</f>
        <v>230000</v>
      </c>
      <c r="AT28" s="35" t="s">
        <v>563</v>
      </c>
      <c r="AY28" s="2"/>
    </row>
    <row r="29" spans="1:51" x14ac:dyDescent="0.35">
      <c r="A29" s="38">
        <f t="shared" si="0"/>
        <v>28</v>
      </c>
      <c r="B29" s="38">
        <v>111</v>
      </c>
      <c r="C29" s="12">
        <v>45473</v>
      </c>
      <c r="D29" s="4" t="s">
        <v>50</v>
      </c>
      <c r="E29" s="4" t="s">
        <v>126</v>
      </c>
      <c r="F29" s="2"/>
      <c r="G29" s="2" t="s">
        <v>52</v>
      </c>
      <c r="H29" s="13">
        <v>7105293826087</v>
      </c>
      <c r="I29" s="16"/>
      <c r="L29" t="s">
        <v>53</v>
      </c>
      <c r="O29" s="6"/>
      <c r="Q29" s="2" t="s">
        <v>54</v>
      </c>
      <c r="R29" s="2" t="s">
        <v>127</v>
      </c>
      <c r="S29" s="2"/>
      <c r="T29" s="2"/>
      <c r="U29" s="2" t="s">
        <v>128</v>
      </c>
      <c r="V29" s="2" t="s">
        <v>129</v>
      </c>
      <c r="W29" s="2">
        <v>1575</v>
      </c>
      <c r="Z29" s="15" t="s">
        <v>130</v>
      </c>
      <c r="AA29" s="39">
        <v>845764682</v>
      </c>
      <c r="AB29" s="2"/>
      <c r="AC29" s="2" t="s">
        <v>60</v>
      </c>
      <c r="AD29" s="2" t="s">
        <v>61</v>
      </c>
      <c r="AS29" s="14">
        <f>AW27</f>
        <v>30000</v>
      </c>
      <c r="AT29" t="s">
        <v>953</v>
      </c>
      <c r="AY29" s="2"/>
    </row>
    <row r="30" spans="1:51" x14ac:dyDescent="0.35">
      <c r="A30" s="38">
        <f t="shared" si="0"/>
        <v>29</v>
      </c>
      <c r="B30" s="38">
        <v>111</v>
      </c>
      <c r="C30" s="12">
        <v>45473</v>
      </c>
      <c r="D30" s="4" t="s">
        <v>50</v>
      </c>
      <c r="E30" s="4" t="s">
        <v>126</v>
      </c>
      <c r="F30" s="2"/>
      <c r="G30" s="2" t="s">
        <v>52</v>
      </c>
      <c r="H30" s="13">
        <v>7105293826087</v>
      </c>
      <c r="I30" s="16"/>
      <c r="L30" t="s">
        <v>53</v>
      </c>
      <c r="O30" s="6"/>
      <c r="Q30" s="2" t="s">
        <v>54</v>
      </c>
      <c r="R30" s="2" t="s">
        <v>127</v>
      </c>
      <c r="S30" s="2"/>
      <c r="T30" s="2"/>
      <c r="U30" s="2" t="s">
        <v>128</v>
      </c>
      <c r="V30" s="2" t="s">
        <v>129</v>
      </c>
      <c r="W30" s="2">
        <v>1575</v>
      </c>
      <c r="Z30" s="15" t="s">
        <v>130</v>
      </c>
      <c r="AA30" s="39">
        <v>845764682</v>
      </c>
      <c r="AB30" s="2"/>
      <c r="AC30" s="2" t="s">
        <v>60</v>
      </c>
      <c r="AD30" s="2" t="s">
        <v>61</v>
      </c>
      <c r="AS30" s="32">
        <f>AS26</f>
        <v>200000</v>
      </c>
      <c r="AT30" t="s">
        <v>954</v>
      </c>
      <c r="AY30" s="2"/>
    </row>
    <row r="31" spans="1:51" x14ac:dyDescent="0.35">
      <c r="A31" s="38">
        <f t="shared" si="0"/>
        <v>30</v>
      </c>
      <c r="B31" s="38">
        <v>111</v>
      </c>
      <c r="C31" s="12">
        <v>45473</v>
      </c>
      <c r="D31" s="4" t="s">
        <v>50</v>
      </c>
      <c r="E31" s="4" t="s">
        <v>126</v>
      </c>
      <c r="F31" s="2"/>
      <c r="G31" s="2" t="s">
        <v>52</v>
      </c>
      <c r="H31" s="13">
        <v>7105293826087</v>
      </c>
      <c r="I31" s="16"/>
      <c r="L31" t="s">
        <v>53</v>
      </c>
      <c r="O31" s="6"/>
      <c r="Q31" s="2" t="s">
        <v>54</v>
      </c>
      <c r="R31" s="2" t="s">
        <v>127</v>
      </c>
      <c r="S31" s="2"/>
      <c r="T31" s="2"/>
      <c r="U31" s="2" t="s">
        <v>128</v>
      </c>
      <c r="V31" s="2" t="s">
        <v>129</v>
      </c>
      <c r="W31" s="2">
        <v>1575</v>
      </c>
      <c r="Z31" s="15" t="s">
        <v>130</v>
      </c>
      <c r="AA31" s="39">
        <v>845764682</v>
      </c>
      <c r="AB31" s="2"/>
      <c r="AC31" s="2" t="s">
        <v>60</v>
      </c>
      <c r="AD31" s="2" t="s">
        <v>61</v>
      </c>
      <c r="AS31" s="34">
        <v>100000</v>
      </c>
      <c r="AT31" s="35" t="s">
        <v>574</v>
      </c>
      <c r="AY31" s="2"/>
    </row>
    <row r="32" spans="1:51" x14ac:dyDescent="0.35">
      <c r="A32" s="38">
        <f t="shared" si="0"/>
        <v>31</v>
      </c>
      <c r="B32" s="38">
        <v>111</v>
      </c>
      <c r="C32" s="12">
        <v>45473</v>
      </c>
      <c r="D32" s="4" t="s">
        <v>50</v>
      </c>
      <c r="E32" s="4" t="s">
        <v>126</v>
      </c>
      <c r="F32" s="2"/>
      <c r="G32" s="2" t="s">
        <v>52</v>
      </c>
      <c r="H32" s="13">
        <v>7105293826087</v>
      </c>
      <c r="I32" s="16"/>
      <c r="L32" t="s">
        <v>53</v>
      </c>
      <c r="O32" s="6"/>
      <c r="Q32" s="2" t="s">
        <v>54</v>
      </c>
      <c r="R32" s="2" t="s">
        <v>127</v>
      </c>
      <c r="S32" s="2"/>
      <c r="T32" s="2"/>
      <c r="U32" s="2" t="s">
        <v>128</v>
      </c>
      <c r="V32" s="2" t="s">
        <v>129</v>
      </c>
      <c r="W32" s="2">
        <v>1575</v>
      </c>
      <c r="Z32" s="15" t="s">
        <v>130</v>
      </c>
      <c r="AA32" s="39">
        <v>845764682</v>
      </c>
      <c r="AB32" s="2"/>
      <c r="AC32" s="2" t="s">
        <v>60</v>
      </c>
      <c r="AD32" s="2" t="s">
        <v>61</v>
      </c>
      <c r="AS32" s="14">
        <f>AS29</f>
        <v>30000</v>
      </c>
      <c r="AT32" t="s">
        <v>577</v>
      </c>
      <c r="AY32" s="2"/>
    </row>
    <row r="33" spans="1:51" x14ac:dyDescent="0.35">
      <c r="A33" s="38">
        <f t="shared" si="0"/>
        <v>32</v>
      </c>
      <c r="B33" s="38">
        <v>111</v>
      </c>
      <c r="C33" s="12">
        <v>45473</v>
      </c>
      <c r="D33" s="4" t="s">
        <v>50</v>
      </c>
      <c r="E33" s="4" t="s">
        <v>126</v>
      </c>
      <c r="F33" s="2"/>
      <c r="G33" s="2" t="s">
        <v>52</v>
      </c>
      <c r="H33" s="13">
        <v>7105293826087</v>
      </c>
      <c r="I33" s="16"/>
      <c r="L33" t="s">
        <v>53</v>
      </c>
      <c r="O33" s="6"/>
      <c r="Q33" s="2" t="s">
        <v>54</v>
      </c>
      <c r="R33" s="2" t="s">
        <v>127</v>
      </c>
      <c r="S33" s="2"/>
      <c r="T33" s="2"/>
      <c r="U33" s="2" t="s">
        <v>128</v>
      </c>
      <c r="V33" s="2" t="s">
        <v>129</v>
      </c>
      <c r="W33" s="2">
        <v>1575</v>
      </c>
      <c r="Z33" s="15" t="s">
        <v>130</v>
      </c>
      <c r="AA33" s="39">
        <v>845764682</v>
      </c>
      <c r="AB33" s="2"/>
      <c r="AC33" s="2" t="s">
        <v>60</v>
      </c>
      <c r="AD33" s="2" t="s">
        <v>61</v>
      </c>
      <c r="AS33" s="14">
        <v>70000</v>
      </c>
      <c r="AT33" t="s">
        <v>580</v>
      </c>
      <c r="AY33" s="2"/>
    </row>
    <row r="34" spans="1:51" x14ac:dyDescent="0.35">
      <c r="A34" s="38">
        <f t="shared" si="0"/>
        <v>33</v>
      </c>
      <c r="B34" s="38">
        <v>111</v>
      </c>
      <c r="C34" s="12">
        <v>45473</v>
      </c>
      <c r="D34" s="4" t="s">
        <v>50</v>
      </c>
      <c r="E34" s="4" t="s">
        <v>133</v>
      </c>
      <c r="F34" s="2"/>
      <c r="G34" s="2" t="s">
        <v>52</v>
      </c>
      <c r="H34" s="13">
        <v>6012170438088</v>
      </c>
      <c r="I34" s="16"/>
      <c r="L34" t="s">
        <v>53</v>
      </c>
      <c r="O34" s="6"/>
      <c r="Q34" s="2" t="s">
        <v>54</v>
      </c>
      <c r="R34" s="2" t="s">
        <v>134</v>
      </c>
      <c r="S34" s="2"/>
      <c r="T34" s="2"/>
      <c r="U34" s="2" t="s">
        <v>128</v>
      </c>
      <c r="V34" s="2" t="s">
        <v>129</v>
      </c>
      <c r="W34" s="2">
        <v>1575</v>
      </c>
      <c r="Z34" s="15" t="s">
        <v>135</v>
      </c>
      <c r="AA34" s="39">
        <v>847881120</v>
      </c>
      <c r="AB34" s="2"/>
      <c r="AC34" s="2" t="s">
        <v>60</v>
      </c>
      <c r="AD34" s="2" t="s">
        <v>61</v>
      </c>
      <c r="AE34" s="7"/>
      <c r="AF34" s="1"/>
      <c r="AG34" s="3" t="s">
        <v>62</v>
      </c>
      <c r="AH34" s="3" t="s">
        <v>78</v>
      </c>
      <c r="AI34" s="3" t="s">
        <v>132</v>
      </c>
      <c r="AJ34" s="13">
        <v>351999723300</v>
      </c>
      <c r="AK34" s="4" t="s">
        <v>61</v>
      </c>
      <c r="AL34" s="5"/>
      <c r="AM34" s="1"/>
      <c r="AN34" s="2" t="s">
        <v>60</v>
      </c>
      <c r="AO34" s="2" t="s">
        <v>66</v>
      </c>
      <c r="AP34" s="3" t="s">
        <v>67</v>
      </c>
      <c r="AQ34" s="14">
        <v>55000</v>
      </c>
      <c r="AR34" s="3"/>
      <c r="AS34" s="14">
        <v>55000</v>
      </c>
      <c r="AT34" s="14" t="s">
        <v>193</v>
      </c>
      <c r="AU34" s="2">
        <v>25000</v>
      </c>
      <c r="AV34" s="2"/>
      <c r="AW34" s="2">
        <v>25000</v>
      </c>
      <c r="AY34" s="2"/>
    </row>
    <row r="35" spans="1:51" x14ac:dyDescent="0.35">
      <c r="A35" s="38">
        <f t="shared" si="0"/>
        <v>34</v>
      </c>
      <c r="B35" s="38">
        <v>111</v>
      </c>
      <c r="C35" s="12">
        <v>45473</v>
      </c>
      <c r="D35" s="4" t="s">
        <v>50</v>
      </c>
      <c r="E35" s="4" t="s">
        <v>133</v>
      </c>
      <c r="F35" s="2"/>
      <c r="G35" s="2" t="s">
        <v>52</v>
      </c>
      <c r="H35" s="13">
        <v>6012170438088</v>
      </c>
      <c r="I35" s="16"/>
      <c r="L35" t="s">
        <v>53</v>
      </c>
      <c r="O35" s="6"/>
      <c r="Q35" s="2" t="s">
        <v>54</v>
      </c>
      <c r="R35" s="2" t="s">
        <v>134</v>
      </c>
      <c r="S35" s="2"/>
      <c r="T35" s="2"/>
      <c r="U35" s="2" t="s">
        <v>128</v>
      </c>
      <c r="V35" s="2" t="s">
        <v>129</v>
      </c>
      <c r="W35" s="2">
        <v>1575</v>
      </c>
      <c r="Z35" s="15" t="s">
        <v>135</v>
      </c>
      <c r="AA35" s="39">
        <v>847881120</v>
      </c>
      <c r="AB35" s="2"/>
      <c r="AC35" s="2" t="s">
        <v>60</v>
      </c>
      <c r="AD35" s="2" t="s">
        <v>61</v>
      </c>
      <c r="AE35" s="7"/>
      <c r="AF35" s="1"/>
      <c r="AG35" s="3" t="s">
        <v>62</v>
      </c>
      <c r="AH35" s="3" t="s">
        <v>69</v>
      </c>
      <c r="AI35" s="3" t="s">
        <v>92</v>
      </c>
      <c r="AJ35" s="13">
        <v>740125812934</v>
      </c>
      <c r="AK35" s="4" t="s">
        <v>88</v>
      </c>
      <c r="AL35" s="5" t="s">
        <v>89</v>
      </c>
      <c r="AM35" s="1"/>
      <c r="AN35" s="2" t="s">
        <v>66</v>
      </c>
      <c r="AO35" s="2" t="s">
        <v>60</v>
      </c>
      <c r="AP35" s="3" t="s">
        <v>67</v>
      </c>
      <c r="AQ35" s="14">
        <v>34000</v>
      </c>
      <c r="AR35" s="3"/>
      <c r="AS35" s="14">
        <v>34000</v>
      </c>
      <c r="AT35" s="14" t="s">
        <v>193</v>
      </c>
      <c r="AU35" s="2">
        <v>5000</v>
      </c>
      <c r="AV35" s="2">
        <v>5000</v>
      </c>
      <c r="AW35" s="2"/>
      <c r="AY35" s="2"/>
    </row>
    <row r="36" spans="1:51" x14ac:dyDescent="0.35">
      <c r="A36" s="38">
        <f t="shared" si="0"/>
        <v>35</v>
      </c>
      <c r="B36" s="38">
        <v>111</v>
      </c>
      <c r="C36" s="12">
        <v>45473</v>
      </c>
      <c r="D36" s="4" t="s">
        <v>50</v>
      </c>
      <c r="E36" s="4" t="s">
        <v>133</v>
      </c>
      <c r="F36" s="2"/>
      <c r="G36" s="2" t="s">
        <v>52</v>
      </c>
      <c r="H36" s="13">
        <v>6012170438088</v>
      </c>
      <c r="I36" s="16"/>
      <c r="L36" t="s">
        <v>53</v>
      </c>
      <c r="O36" s="6"/>
      <c r="Q36" s="2" t="s">
        <v>54</v>
      </c>
      <c r="R36" s="2" t="s">
        <v>134</v>
      </c>
      <c r="S36" s="2"/>
      <c r="T36" s="2"/>
      <c r="U36" s="2" t="s">
        <v>128</v>
      </c>
      <c r="V36" s="2" t="s">
        <v>129</v>
      </c>
      <c r="W36" s="2">
        <v>1575</v>
      </c>
      <c r="Z36" s="15" t="s">
        <v>135</v>
      </c>
      <c r="AA36" s="39">
        <v>847881120</v>
      </c>
      <c r="AB36" s="2"/>
      <c r="AC36" s="2" t="s">
        <v>60</v>
      </c>
      <c r="AD36" s="2" t="s">
        <v>61</v>
      </c>
      <c r="AS36" s="34">
        <f>AW34+AS35-AV35</f>
        <v>54000</v>
      </c>
      <c r="AT36" s="35" t="s">
        <v>563</v>
      </c>
      <c r="AY36" s="2"/>
    </row>
    <row r="37" spans="1:51" x14ac:dyDescent="0.35">
      <c r="A37" s="38">
        <f t="shared" si="0"/>
        <v>36</v>
      </c>
      <c r="B37" s="38">
        <v>111</v>
      </c>
      <c r="C37" s="12">
        <v>45473</v>
      </c>
      <c r="D37" s="4" t="s">
        <v>50</v>
      </c>
      <c r="E37" s="4" t="s">
        <v>133</v>
      </c>
      <c r="F37" s="2"/>
      <c r="G37" s="2" t="s">
        <v>52</v>
      </c>
      <c r="H37" s="13">
        <v>6012170438088</v>
      </c>
      <c r="I37" s="16"/>
      <c r="L37" t="s">
        <v>53</v>
      </c>
      <c r="O37" s="6"/>
      <c r="Q37" s="2" t="s">
        <v>54</v>
      </c>
      <c r="R37" s="2" t="s">
        <v>134</v>
      </c>
      <c r="S37" s="2"/>
      <c r="T37" s="2"/>
      <c r="U37" s="2" t="s">
        <v>128</v>
      </c>
      <c r="V37" s="2" t="s">
        <v>129</v>
      </c>
      <c r="W37" s="2">
        <v>1575</v>
      </c>
      <c r="Z37" s="15" t="s">
        <v>135</v>
      </c>
      <c r="AA37" s="39">
        <v>847881120</v>
      </c>
      <c r="AB37" s="2"/>
      <c r="AC37" s="2" t="s">
        <v>60</v>
      </c>
      <c r="AD37" s="2" t="s">
        <v>61</v>
      </c>
      <c r="AS37" s="14">
        <f>AW34</f>
        <v>25000</v>
      </c>
      <c r="AT37" t="s">
        <v>953</v>
      </c>
      <c r="AY37" s="2"/>
    </row>
    <row r="38" spans="1:51" x14ac:dyDescent="0.35">
      <c r="A38" s="38">
        <f t="shared" si="0"/>
        <v>37</v>
      </c>
      <c r="B38" s="38">
        <v>111</v>
      </c>
      <c r="C38" s="12">
        <v>45473</v>
      </c>
      <c r="D38" s="4" t="s">
        <v>50</v>
      </c>
      <c r="E38" s="4" t="s">
        <v>133</v>
      </c>
      <c r="F38" s="2"/>
      <c r="G38" s="2" t="s">
        <v>52</v>
      </c>
      <c r="H38" s="13">
        <v>6012170438088</v>
      </c>
      <c r="I38" s="16"/>
      <c r="L38" t="s">
        <v>53</v>
      </c>
      <c r="O38" s="6"/>
      <c r="Q38" s="2" t="s">
        <v>54</v>
      </c>
      <c r="R38" s="2" t="s">
        <v>134</v>
      </c>
      <c r="S38" s="2"/>
      <c r="T38" s="2"/>
      <c r="U38" s="2" t="s">
        <v>128</v>
      </c>
      <c r="V38" s="2" t="s">
        <v>129</v>
      </c>
      <c r="W38" s="2">
        <v>1575</v>
      </c>
      <c r="Z38" s="15" t="s">
        <v>135</v>
      </c>
      <c r="AA38" s="39">
        <v>847881120</v>
      </c>
      <c r="AB38" s="2"/>
      <c r="AC38" s="2" t="s">
        <v>60</v>
      </c>
      <c r="AD38" s="2" t="s">
        <v>61</v>
      </c>
      <c r="AS38" s="32">
        <f>AS35-AV35</f>
        <v>29000</v>
      </c>
      <c r="AT38" t="s">
        <v>954</v>
      </c>
      <c r="AY38" s="2"/>
    </row>
    <row r="39" spans="1:51" x14ac:dyDescent="0.35">
      <c r="A39" s="38">
        <f t="shared" si="0"/>
        <v>38</v>
      </c>
      <c r="B39" s="38">
        <v>111</v>
      </c>
      <c r="C39" s="12">
        <v>45473</v>
      </c>
      <c r="D39" s="4" t="s">
        <v>50</v>
      </c>
      <c r="E39" s="4" t="s">
        <v>133</v>
      </c>
      <c r="F39" s="2"/>
      <c r="G39" s="2" t="s">
        <v>52</v>
      </c>
      <c r="H39" s="13">
        <v>6012170438088</v>
      </c>
      <c r="I39" s="16"/>
      <c r="L39" t="s">
        <v>53</v>
      </c>
      <c r="O39" s="6"/>
      <c r="Q39" s="2" t="s">
        <v>54</v>
      </c>
      <c r="R39" s="2" t="s">
        <v>134</v>
      </c>
      <c r="S39" s="2"/>
      <c r="T39" s="2"/>
      <c r="U39" s="2" t="s">
        <v>128</v>
      </c>
      <c r="V39" s="2" t="s">
        <v>129</v>
      </c>
      <c r="W39" s="2">
        <v>1575</v>
      </c>
      <c r="Z39" s="15" t="s">
        <v>135</v>
      </c>
      <c r="AA39" s="39">
        <v>847881120</v>
      </c>
      <c r="AB39" s="2"/>
      <c r="AC39" s="2" t="s">
        <v>60</v>
      </c>
      <c r="AD39" s="2" t="s">
        <v>61</v>
      </c>
      <c r="AS39" s="34">
        <f>AS36</f>
        <v>54000</v>
      </c>
      <c r="AT39" s="35" t="s">
        <v>574</v>
      </c>
      <c r="AY39" s="2"/>
    </row>
    <row r="40" spans="1:51" x14ac:dyDescent="0.35">
      <c r="A40" s="38">
        <f t="shared" si="0"/>
        <v>39</v>
      </c>
      <c r="B40" s="38">
        <v>111</v>
      </c>
      <c r="C40" s="12">
        <v>45473</v>
      </c>
      <c r="D40" s="4" t="s">
        <v>50</v>
      </c>
      <c r="E40" s="4" t="s">
        <v>133</v>
      </c>
      <c r="F40" s="2"/>
      <c r="G40" s="2" t="s">
        <v>52</v>
      </c>
      <c r="H40" s="13">
        <v>6012170438088</v>
      </c>
      <c r="I40" s="16"/>
      <c r="L40" t="s">
        <v>53</v>
      </c>
      <c r="O40" s="6"/>
      <c r="Q40" s="2" t="s">
        <v>54</v>
      </c>
      <c r="R40" s="2" t="s">
        <v>134</v>
      </c>
      <c r="S40" s="2"/>
      <c r="T40" s="2"/>
      <c r="U40" s="2" t="s">
        <v>128</v>
      </c>
      <c r="V40" s="2" t="s">
        <v>129</v>
      </c>
      <c r="W40" s="2">
        <v>1575</v>
      </c>
      <c r="Z40" s="15" t="s">
        <v>135</v>
      </c>
      <c r="AA40" s="39">
        <v>847881120</v>
      </c>
      <c r="AB40" s="2"/>
      <c r="AC40" s="2" t="s">
        <v>60</v>
      </c>
      <c r="AD40" s="2" t="s">
        <v>61</v>
      </c>
      <c r="AS40" s="14">
        <f>AS37</f>
        <v>25000</v>
      </c>
      <c r="AT40" t="s">
        <v>577</v>
      </c>
      <c r="AY40" s="2"/>
    </row>
    <row r="41" spans="1:51" x14ac:dyDescent="0.35">
      <c r="A41" s="38">
        <f t="shared" si="0"/>
        <v>40</v>
      </c>
      <c r="B41" s="38">
        <v>111</v>
      </c>
      <c r="C41" s="12">
        <v>45473</v>
      </c>
      <c r="D41" s="4" t="s">
        <v>50</v>
      </c>
      <c r="E41" s="4" t="s">
        <v>133</v>
      </c>
      <c r="F41" s="2"/>
      <c r="G41" s="2" t="s">
        <v>52</v>
      </c>
      <c r="H41" s="13">
        <v>6012170438088</v>
      </c>
      <c r="I41" s="16"/>
      <c r="L41" t="s">
        <v>53</v>
      </c>
      <c r="O41" s="6"/>
      <c r="Q41" s="2" t="s">
        <v>54</v>
      </c>
      <c r="R41" s="2" t="s">
        <v>134</v>
      </c>
      <c r="S41" s="2"/>
      <c r="T41" s="2"/>
      <c r="U41" s="2" t="s">
        <v>128</v>
      </c>
      <c r="V41" s="2" t="s">
        <v>129</v>
      </c>
      <c r="W41" s="2">
        <v>1575</v>
      </c>
      <c r="Z41" s="15" t="s">
        <v>135</v>
      </c>
      <c r="AA41" s="39">
        <v>847881120</v>
      </c>
      <c r="AB41" s="2"/>
      <c r="AC41" s="2" t="s">
        <v>60</v>
      </c>
      <c r="AD41" s="2" t="s">
        <v>61</v>
      </c>
      <c r="AS41" s="32">
        <f>AS38</f>
        <v>29000</v>
      </c>
      <c r="AT41" t="s">
        <v>580</v>
      </c>
      <c r="AY41" s="2"/>
    </row>
    <row r="42" spans="1:51" x14ac:dyDescent="0.35">
      <c r="A42" s="40">
        <f t="shared" si="0"/>
        <v>41</v>
      </c>
      <c r="B42" s="40">
        <v>111</v>
      </c>
      <c r="C42" s="12">
        <v>45473</v>
      </c>
      <c r="D42" s="41" t="s">
        <v>50</v>
      </c>
      <c r="E42" s="4" t="s">
        <v>100</v>
      </c>
      <c r="F42" s="2"/>
      <c r="G42" s="2" t="s">
        <v>52</v>
      </c>
      <c r="H42" s="13">
        <v>8319054804707</v>
      </c>
      <c r="I42" s="16"/>
      <c r="L42" t="s">
        <v>53</v>
      </c>
      <c r="O42" s="6"/>
      <c r="Q42" s="2" t="s">
        <v>54</v>
      </c>
      <c r="R42" s="2" t="s">
        <v>101</v>
      </c>
      <c r="S42" s="2"/>
      <c r="T42" s="2"/>
      <c r="U42" s="2" t="s">
        <v>102</v>
      </c>
      <c r="V42" s="2"/>
      <c r="W42" s="2">
        <v>9463</v>
      </c>
      <c r="X42" s="2"/>
      <c r="Y42" s="2"/>
      <c r="Z42" s="15" t="s">
        <v>103</v>
      </c>
      <c r="AA42" s="21">
        <v>832408572</v>
      </c>
      <c r="AB42" s="2"/>
      <c r="AC42" s="2" t="s">
        <v>60</v>
      </c>
      <c r="AD42" t="s">
        <v>61</v>
      </c>
      <c r="AE42" s="7"/>
      <c r="AF42" s="1"/>
      <c r="AG42" s="3" t="s">
        <v>62</v>
      </c>
      <c r="AH42" s="3" t="s">
        <v>69</v>
      </c>
      <c r="AI42" s="3" t="s">
        <v>70</v>
      </c>
      <c r="AJ42" s="13">
        <v>5165484225626</v>
      </c>
      <c r="AK42" s="4" t="s">
        <v>61</v>
      </c>
      <c r="AL42" s="5"/>
      <c r="AM42" s="1"/>
      <c r="AN42" s="2" t="s">
        <v>66</v>
      </c>
      <c r="AO42" s="2" t="s">
        <v>66</v>
      </c>
      <c r="AP42" s="3" t="s">
        <v>67</v>
      </c>
      <c r="AQ42" s="14">
        <v>45000</v>
      </c>
      <c r="AR42" s="3"/>
      <c r="AS42" s="14">
        <v>45000</v>
      </c>
      <c r="AT42" s="14" t="s">
        <v>193</v>
      </c>
      <c r="AU42" s="2"/>
      <c r="AV42" s="2"/>
      <c r="AW42" s="19"/>
      <c r="AX42" s="19"/>
      <c r="AY42" s="2"/>
    </row>
    <row r="43" spans="1:51" x14ac:dyDescent="0.35">
      <c r="A43" s="40">
        <f t="shared" si="0"/>
        <v>42</v>
      </c>
      <c r="B43" s="40">
        <v>111</v>
      </c>
      <c r="C43" s="12">
        <v>45473</v>
      </c>
      <c r="D43" s="41" t="s">
        <v>104</v>
      </c>
      <c r="E43" s="4" t="s">
        <v>100</v>
      </c>
      <c r="F43" s="2"/>
      <c r="G43" s="2" t="s">
        <v>52</v>
      </c>
      <c r="H43" s="13">
        <v>8319054804707</v>
      </c>
      <c r="I43" s="16"/>
      <c r="L43" t="s">
        <v>53</v>
      </c>
      <c r="O43" s="6"/>
      <c r="Q43" s="2" t="s">
        <v>54</v>
      </c>
      <c r="R43" s="2" t="s">
        <v>101</v>
      </c>
      <c r="S43" s="2"/>
      <c r="T43" s="2"/>
      <c r="U43" s="2" t="s">
        <v>102</v>
      </c>
      <c r="V43" s="2"/>
      <c r="W43" s="2">
        <v>9463</v>
      </c>
      <c r="X43" s="2"/>
      <c r="Y43" s="2"/>
      <c r="Z43" s="15" t="s">
        <v>103</v>
      </c>
      <c r="AA43" s="21">
        <v>832408572</v>
      </c>
      <c r="AB43" s="2"/>
      <c r="AC43" s="2" t="s">
        <v>60</v>
      </c>
      <c r="AD43" t="s">
        <v>61</v>
      </c>
      <c r="AE43" s="7"/>
      <c r="AF43" s="1"/>
      <c r="AG43" s="3" t="s">
        <v>105</v>
      </c>
      <c r="AH43" s="3" t="s">
        <v>78</v>
      </c>
      <c r="AI43" s="3" t="s">
        <v>106</v>
      </c>
      <c r="AJ43" s="13">
        <v>310045182519</v>
      </c>
      <c r="AK43" s="4" t="s">
        <v>61</v>
      </c>
      <c r="AL43" s="5"/>
      <c r="AM43" s="1"/>
      <c r="AN43" s="2" t="s">
        <v>66</v>
      </c>
      <c r="AO43" s="2" t="s">
        <v>66</v>
      </c>
      <c r="AP43" s="3" t="s">
        <v>67</v>
      </c>
      <c r="AQ43" s="26">
        <v>130000</v>
      </c>
      <c r="AR43" s="3"/>
      <c r="AS43" s="14">
        <v>130000</v>
      </c>
      <c r="AT43" s="14" t="s">
        <v>193</v>
      </c>
      <c r="AU43" s="2"/>
      <c r="AV43" s="2"/>
      <c r="AW43" s="19"/>
      <c r="AX43" s="14">
        <v>60000</v>
      </c>
      <c r="AY43" s="2"/>
    </row>
    <row r="44" spans="1:51" x14ac:dyDescent="0.35">
      <c r="A44" s="40">
        <f t="shared" si="0"/>
        <v>43</v>
      </c>
      <c r="B44" s="40">
        <v>111</v>
      </c>
      <c r="C44" s="12">
        <v>45473</v>
      </c>
      <c r="D44" s="28"/>
      <c r="E44" s="4" t="s">
        <v>100</v>
      </c>
      <c r="F44" s="2"/>
      <c r="G44" s="2" t="s">
        <v>52</v>
      </c>
      <c r="H44" s="13">
        <v>8319054804707</v>
      </c>
      <c r="I44" s="16"/>
      <c r="L44" t="s">
        <v>53</v>
      </c>
      <c r="O44" s="6"/>
      <c r="Q44" s="2" t="s">
        <v>54</v>
      </c>
      <c r="R44" s="2" t="s">
        <v>101</v>
      </c>
      <c r="S44" s="2"/>
      <c r="T44" s="2"/>
      <c r="U44" s="2" t="s">
        <v>102</v>
      </c>
      <c r="V44" s="2"/>
      <c r="W44" s="2">
        <v>9463</v>
      </c>
      <c r="X44" s="2"/>
      <c r="Y44" s="2"/>
      <c r="Z44" s="15" t="s">
        <v>103</v>
      </c>
      <c r="AA44" s="21">
        <v>832408572</v>
      </c>
      <c r="AB44" s="2"/>
      <c r="AC44" s="2" t="s">
        <v>60</v>
      </c>
      <c r="AD44" t="s">
        <v>61</v>
      </c>
      <c r="AE44" s="7"/>
      <c r="AF44" s="1"/>
      <c r="AG44" s="3"/>
      <c r="AH44" s="3"/>
      <c r="AI44" s="3"/>
      <c r="AJ44" s="13"/>
      <c r="AK44" s="4"/>
      <c r="AL44" s="5"/>
      <c r="AM44" s="1"/>
      <c r="AN44" s="2"/>
      <c r="AO44" s="2"/>
      <c r="AP44" s="3"/>
      <c r="AQ44" s="14"/>
      <c r="AR44" s="3"/>
      <c r="AS44" s="34">
        <f>AS42+AX43</f>
        <v>105000</v>
      </c>
      <c r="AT44" s="35" t="s">
        <v>563</v>
      </c>
      <c r="AU44" s="2"/>
      <c r="AV44" s="2"/>
      <c r="AW44" s="19"/>
      <c r="AX44" s="19"/>
      <c r="AY44" s="2"/>
    </row>
    <row r="45" spans="1:51" x14ac:dyDescent="0.35">
      <c r="A45" s="40">
        <f t="shared" si="0"/>
        <v>44</v>
      </c>
      <c r="B45" s="40">
        <v>111</v>
      </c>
      <c r="C45" s="12">
        <v>45473</v>
      </c>
      <c r="D45" s="28"/>
      <c r="E45" s="4" t="s">
        <v>100</v>
      </c>
      <c r="F45" s="2"/>
      <c r="G45" s="2" t="s">
        <v>52</v>
      </c>
      <c r="H45" s="13">
        <v>8319054804707</v>
      </c>
      <c r="I45" s="16"/>
      <c r="L45" t="s">
        <v>53</v>
      </c>
      <c r="O45" s="6"/>
      <c r="Q45" s="2" t="s">
        <v>54</v>
      </c>
      <c r="R45" s="2" t="s">
        <v>101</v>
      </c>
      <c r="S45" s="2"/>
      <c r="T45" s="2"/>
      <c r="U45" s="2" t="s">
        <v>102</v>
      </c>
      <c r="V45" s="2"/>
      <c r="W45" s="2">
        <v>9463</v>
      </c>
      <c r="X45" s="2"/>
      <c r="Y45" s="2"/>
      <c r="Z45" s="15" t="s">
        <v>103</v>
      </c>
      <c r="AA45" s="21">
        <v>832408572</v>
      </c>
      <c r="AB45" s="2"/>
      <c r="AC45" s="2" t="s">
        <v>60</v>
      </c>
      <c r="AD45" t="s">
        <v>61</v>
      </c>
      <c r="AE45" s="7"/>
      <c r="AF45" s="1"/>
      <c r="AG45" s="3"/>
      <c r="AH45" s="3"/>
      <c r="AI45" s="3"/>
      <c r="AJ45" s="13"/>
      <c r="AK45" s="4"/>
      <c r="AL45" s="5"/>
      <c r="AM45" s="1"/>
      <c r="AN45" s="2"/>
      <c r="AO45" s="2"/>
      <c r="AP45" s="3"/>
      <c r="AQ45" s="14"/>
      <c r="AR45" s="3"/>
      <c r="AS45" s="14">
        <f>AS42+AX43</f>
        <v>105000</v>
      </c>
      <c r="AT45" t="s">
        <v>953</v>
      </c>
      <c r="AU45" s="2"/>
      <c r="AV45" s="2"/>
      <c r="AW45" s="19"/>
      <c r="AX45" s="19"/>
      <c r="AY45" s="2"/>
    </row>
    <row r="46" spans="1:51" x14ac:dyDescent="0.35">
      <c r="A46" s="40">
        <f t="shared" si="0"/>
        <v>45</v>
      </c>
      <c r="B46" s="40">
        <v>111</v>
      </c>
      <c r="C46" s="12">
        <v>45473</v>
      </c>
      <c r="D46" s="28"/>
      <c r="E46" s="4" t="s">
        <v>100</v>
      </c>
      <c r="F46" s="2"/>
      <c r="G46" s="2" t="s">
        <v>52</v>
      </c>
      <c r="H46" s="13">
        <v>8319054804707</v>
      </c>
      <c r="I46" s="16"/>
      <c r="L46" t="s">
        <v>53</v>
      </c>
      <c r="O46" s="6"/>
      <c r="Q46" s="2" t="s">
        <v>54</v>
      </c>
      <c r="R46" s="2" t="s">
        <v>101</v>
      </c>
      <c r="S46" s="2"/>
      <c r="T46" s="2"/>
      <c r="U46" s="2" t="s">
        <v>102</v>
      </c>
      <c r="V46" s="2"/>
      <c r="W46" s="2">
        <v>9463</v>
      </c>
      <c r="X46" s="2"/>
      <c r="Y46" s="2"/>
      <c r="Z46" s="15" t="s">
        <v>103</v>
      </c>
      <c r="AA46" s="21">
        <v>832408572</v>
      </c>
      <c r="AB46" s="2"/>
      <c r="AC46" s="2" t="s">
        <v>60</v>
      </c>
      <c r="AD46" t="s">
        <v>61</v>
      </c>
      <c r="AE46" s="7"/>
      <c r="AF46" s="1"/>
      <c r="AG46" s="3"/>
      <c r="AH46" s="3"/>
      <c r="AI46" s="3"/>
      <c r="AJ46" s="13"/>
      <c r="AK46" s="4"/>
      <c r="AL46" s="5"/>
      <c r="AM46" s="1"/>
      <c r="AN46" s="2"/>
      <c r="AO46" s="2"/>
      <c r="AP46" s="3"/>
      <c r="AQ46" s="14"/>
      <c r="AR46" s="3"/>
      <c r="AS46" s="32">
        <v>0</v>
      </c>
      <c r="AT46" t="s">
        <v>954</v>
      </c>
      <c r="AU46" s="2"/>
      <c r="AV46" s="2"/>
      <c r="AW46" s="19"/>
      <c r="AX46" s="19"/>
      <c r="AY46" s="2"/>
    </row>
    <row r="47" spans="1:51" x14ac:dyDescent="0.35">
      <c r="A47" s="40">
        <f t="shared" si="0"/>
        <v>46</v>
      </c>
      <c r="B47" s="40">
        <v>111</v>
      </c>
      <c r="C47" s="12">
        <v>45473</v>
      </c>
      <c r="D47" s="28"/>
      <c r="E47" s="4" t="s">
        <v>100</v>
      </c>
      <c r="F47" s="2"/>
      <c r="G47" s="2" t="s">
        <v>52</v>
      </c>
      <c r="H47" s="13">
        <v>8319054804707</v>
      </c>
      <c r="I47" s="16"/>
      <c r="L47" t="s">
        <v>53</v>
      </c>
      <c r="O47" s="6"/>
      <c r="Q47" s="2" t="s">
        <v>54</v>
      </c>
      <c r="R47" s="2" t="s">
        <v>101</v>
      </c>
      <c r="S47" s="2"/>
      <c r="T47" s="2"/>
      <c r="U47" s="2" t="s">
        <v>102</v>
      </c>
      <c r="V47" s="2"/>
      <c r="W47" s="2">
        <v>9463</v>
      </c>
      <c r="X47" s="2"/>
      <c r="Y47" s="2"/>
      <c r="Z47" s="15" t="s">
        <v>103</v>
      </c>
      <c r="AA47" s="21">
        <v>832408572</v>
      </c>
      <c r="AB47" s="2"/>
      <c r="AC47" s="2" t="s">
        <v>60</v>
      </c>
      <c r="AD47" t="s">
        <v>61</v>
      </c>
      <c r="AE47" s="7"/>
      <c r="AF47" s="1"/>
      <c r="AG47" s="3"/>
      <c r="AH47" s="3"/>
      <c r="AI47" s="3"/>
      <c r="AJ47" s="13"/>
      <c r="AK47" s="4"/>
      <c r="AL47" s="5"/>
      <c r="AM47" s="1"/>
      <c r="AN47" s="2"/>
      <c r="AO47" s="2"/>
      <c r="AP47" s="3"/>
      <c r="AQ47" s="14"/>
      <c r="AR47" s="3"/>
      <c r="AS47" s="34">
        <v>100000</v>
      </c>
      <c r="AT47" s="35" t="s">
        <v>574</v>
      </c>
      <c r="AU47" s="2"/>
      <c r="AV47" s="2"/>
      <c r="AW47" s="19"/>
      <c r="AX47" s="19"/>
      <c r="AY47" s="2"/>
    </row>
    <row r="48" spans="1:51" x14ac:dyDescent="0.35">
      <c r="A48" s="40">
        <f t="shared" si="0"/>
        <v>47</v>
      </c>
      <c r="B48" s="40">
        <v>111</v>
      </c>
      <c r="C48" s="12">
        <v>45473</v>
      </c>
      <c r="D48" s="28"/>
      <c r="E48" s="4" t="s">
        <v>100</v>
      </c>
      <c r="F48" s="2"/>
      <c r="G48" s="2" t="s">
        <v>52</v>
      </c>
      <c r="H48" s="13">
        <v>8319054804707</v>
      </c>
      <c r="I48" s="16"/>
      <c r="L48" t="s">
        <v>53</v>
      </c>
      <c r="O48" s="6"/>
      <c r="Q48" s="2" t="s">
        <v>54</v>
      </c>
      <c r="R48" s="2" t="s">
        <v>101</v>
      </c>
      <c r="S48" s="2"/>
      <c r="T48" s="2"/>
      <c r="U48" s="2" t="s">
        <v>102</v>
      </c>
      <c r="V48" s="2"/>
      <c r="W48" s="2">
        <v>9463</v>
      </c>
      <c r="X48" s="2"/>
      <c r="Y48" s="2"/>
      <c r="Z48" s="15" t="s">
        <v>103</v>
      </c>
      <c r="AA48" s="21">
        <v>832408572</v>
      </c>
      <c r="AB48" s="2"/>
      <c r="AC48" s="2" t="s">
        <v>60</v>
      </c>
      <c r="AD48" t="s">
        <v>61</v>
      </c>
      <c r="AE48" s="7"/>
      <c r="AF48" s="1"/>
      <c r="AG48" s="3"/>
      <c r="AH48" s="3"/>
      <c r="AI48" s="3"/>
      <c r="AJ48" s="13"/>
      <c r="AK48" s="4"/>
      <c r="AL48" s="5"/>
      <c r="AM48" s="1"/>
      <c r="AN48" s="2"/>
      <c r="AO48" s="2"/>
      <c r="AP48" s="3"/>
      <c r="AQ48" s="14"/>
      <c r="AR48" s="3"/>
      <c r="AS48" s="14">
        <f>AS47</f>
        <v>100000</v>
      </c>
      <c r="AT48" t="s">
        <v>577</v>
      </c>
      <c r="AU48" s="2"/>
      <c r="AV48" s="2"/>
      <c r="AW48" s="19"/>
      <c r="AX48" s="19"/>
      <c r="AY48" s="2"/>
    </row>
    <row r="49" spans="1:51" x14ac:dyDescent="0.35">
      <c r="A49" s="40">
        <f t="shared" si="0"/>
        <v>48</v>
      </c>
      <c r="B49" s="40">
        <v>111</v>
      </c>
      <c r="C49" s="12">
        <v>45473</v>
      </c>
      <c r="D49" s="28"/>
      <c r="E49" s="4" t="s">
        <v>100</v>
      </c>
      <c r="F49" s="2"/>
      <c r="G49" s="2" t="s">
        <v>52</v>
      </c>
      <c r="H49" s="13">
        <v>8319054804707</v>
      </c>
      <c r="I49" s="16"/>
      <c r="L49" t="s">
        <v>53</v>
      </c>
      <c r="O49" s="6"/>
      <c r="Q49" s="2" t="s">
        <v>54</v>
      </c>
      <c r="R49" s="2" t="s">
        <v>101</v>
      </c>
      <c r="S49" s="2"/>
      <c r="T49" s="2"/>
      <c r="U49" s="2" t="s">
        <v>102</v>
      </c>
      <c r="V49" s="2"/>
      <c r="W49" s="2">
        <v>9463</v>
      </c>
      <c r="X49" s="2"/>
      <c r="Y49" s="2"/>
      <c r="Z49" s="15" t="s">
        <v>103</v>
      </c>
      <c r="AA49" s="21">
        <v>832408572</v>
      </c>
      <c r="AB49" s="2"/>
      <c r="AC49" s="2" t="s">
        <v>60</v>
      </c>
      <c r="AD49" t="s">
        <v>61</v>
      </c>
      <c r="AE49" s="7"/>
      <c r="AF49" s="1"/>
      <c r="AG49" s="3"/>
      <c r="AH49" s="3"/>
      <c r="AI49" s="3"/>
      <c r="AJ49" s="13"/>
      <c r="AK49" s="4"/>
      <c r="AL49" s="5"/>
      <c r="AM49" s="1"/>
      <c r="AN49" s="2"/>
      <c r="AO49" s="2"/>
      <c r="AP49" s="3"/>
      <c r="AQ49" s="14"/>
      <c r="AR49" s="3"/>
      <c r="AS49" s="32">
        <v>0</v>
      </c>
      <c r="AT49" t="s">
        <v>580</v>
      </c>
      <c r="AU49" s="2"/>
      <c r="AV49" s="2"/>
      <c r="AW49" s="19"/>
      <c r="AX49" s="19"/>
      <c r="AY49" s="2"/>
    </row>
    <row r="50" spans="1:51" x14ac:dyDescent="0.35">
      <c r="A50" s="45">
        <f t="shared" si="0"/>
        <v>49</v>
      </c>
      <c r="B50" s="45">
        <v>111</v>
      </c>
      <c r="C50" s="12">
        <v>45473</v>
      </c>
      <c r="D50" s="3" t="s">
        <v>104</v>
      </c>
      <c r="E50" s="3" t="s">
        <v>163</v>
      </c>
      <c r="F50" s="2"/>
      <c r="G50" s="3" t="s">
        <v>52</v>
      </c>
      <c r="H50" s="13">
        <v>7758238421533</v>
      </c>
      <c r="I50" s="16"/>
      <c r="L50" t="s">
        <v>53</v>
      </c>
      <c r="Q50" s="2" t="s">
        <v>54</v>
      </c>
      <c r="R50" t="s">
        <v>164</v>
      </c>
      <c r="U50" t="s">
        <v>165</v>
      </c>
      <c r="V50" t="s">
        <v>166</v>
      </c>
      <c r="W50" s="2">
        <v>8014</v>
      </c>
      <c r="X50" s="2"/>
      <c r="Y50" s="2"/>
      <c r="Z50" s="15" t="s">
        <v>167</v>
      </c>
      <c r="AA50" s="2">
        <v>838576195</v>
      </c>
      <c r="AB50" s="2"/>
      <c r="AC50" s="2" t="s">
        <v>60</v>
      </c>
      <c r="AD50" t="s">
        <v>61</v>
      </c>
      <c r="AE50" s="7"/>
      <c r="AF50" s="1"/>
      <c r="AG50" s="3" t="s">
        <v>105</v>
      </c>
      <c r="AH50" s="3" t="s">
        <v>78</v>
      </c>
      <c r="AI50" s="3" t="s">
        <v>106</v>
      </c>
      <c r="AJ50" s="13">
        <v>430311569609</v>
      </c>
      <c r="AK50" s="3" t="s">
        <v>61</v>
      </c>
      <c r="AL50" s="5"/>
      <c r="AM50" s="1"/>
      <c r="AN50" s="2" t="s">
        <v>66</v>
      </c>
      <c r="AO50" s="2" t="s">
        <v>66</v>
      </c>
      <c r="AP50" s="3" t="s">
        <v>67</v>
      </c>
      <c r="AQ50" s="44">
        <v>99100</v>
      </c>
      <c r="AR50" s="2"/>
      <c r="AS50" s="44">
        <v>99100</v>
      </c>
      <c r="AT50" s="14" t="s">
        <v>193</v>
      </c>
      <c r="AU50" s="2"/>
      <c r="AV50" s="2"/>
      <c r="AX50" s="43">
        <v>33000</v>
      </c>
      <c r="AY50" s="2"/>
    </row>
    <row r="51" spans="1:51" x14ac:dyDescent="0.35">
      <c r="A51" s="45">
        <f t="shared" si="0"/>
        <v>50</v>
      </c>
      <c r="B51" s="45">
        <v>111</v>
      </c>
      <c r="C51" s="12">
        <v>45473</v>
      </c>
      <c r="D51" s="3" t="s">
        <v>104</v>
      </c>
      <c r="E51" s="3" t="s">
        <v>163</v>
      </c>
      <c r="F51" s="2"/>
      <c r="G51" s="3" t="s">
        <v>52</v>
      </c>
      <c r="H51" s="13">
        <v>7758238421533</v>
      </c>
      <c r="I51" s="16"/>
      <c r="L51" t="s">
        <v>53</v>
      </c>
      <c r="Q51" s="2" t="s">
        <v>54</v>
      </c>
      <c r="R51" t="s">
        <v>164</v>
      </c>
      <c r="U51" t="s">
        <v>165</v>
      </c>
      <c r="V51" t="s">
        <v>166</v>
      </c>
      <c r="W51" s="2">
        <v>8014</v>
      </c>
      <c r="X51" s="2"/>
      <c r="Y51" s="2"/>
      <c r="Z51" s="15" t="s">
        <v>167</v>
      </c>
      <c r="AA51" s="2">
        <v>838576195</v>
      </c>
      <c r="AB51" s="2"/>
      <c r="AC51" s="2" t="s">
        <v>60</v>
      </c>
      <c r="AD51" t="s">
        <v>61</v>
      </c>
      <c r="AS51" s="34">
        <f>AX50</f>
        <v>33000</v>
      </c>
      <c r="AT51" s="35" t="s">
        <v>563</v>
      </c>
      <c r="AY51" s="2"/>
    </row>
    <row r="52" spans="1:51" x14ac:dyDescent="0.35">
      <c r="A52" s="45">
        <f t="shared" si="0"/>
        <v>51</v>
      </c>
      <c r="B52" s="45">
        <v>111</v>
      </c>
      <c r="C52" s="12">
        <v>45473</v>
      </c>
      <c r="D52" s="3" t="s">
        <v>104</v>
      </c>
      <c r="E52" s="3" t="s">
        <v>163</v>
      </c>
      <c r="F52" s="2"/>
      <c r="G52" s="3" t="s">
        <v>52</v>
      </c>
      <c r="H52" s="13">
        <v>7758238421533</v>
      </c>
      <c r="I52" s="16"/>
      <c r="L52" t="s">
        <v>53</v>
      </c>
      <c r="Q52" s="2" t="s">
        <v>54</v>
      </c>
      <c r="R52" t="s">
        <v>164</v>
      </c>
      <c r="U52" t="s">
        <v>165</v>
      </c>
      <c r="V52" t="s">
        <v>166</v>
      </c>
      <c r="W52" s="2">
        <v>8014</v>
      </c>
      <c r="X52" s="2"/>
      <c r="Y52" s="2"/>
      <c r="Z52" s="15" t="s">
        <v>167</v>
      </c>
      <c r="AA52" s="2">
        <v>838576195</v>
      </c>
      <c r="AB52" s="2"/>
      <c r="AC52" s="2" t="s">
        <v>60</v>
      </c>
      <c r="AD52" t="s">
        <v>61</v>
      </c>
      <c r="AS52" s="14">
        <f>AX50</f>
        <v>33000</v>
      </c>
      <c r="AT52" t="s">
        <v>953</v>
      </c>
      <c r="AY52" s="2"/>
    </row>
    <row r="53" spans="1:51" x14ac:dyDescent="0.35">
      <c r="A53" s="45">
        <f t="shared" si="0"/>
        <v>52</v>
      </c>
      <c r="B53" s="45">
        <v>111</v>
      </c>
      <c r="C53" s="12">
        <v>45473</v>
      </c>
      <c r="D53" s="3" t="s">
        <v>104</v>
      </c>
      <c r="E53" s="3" t="s">
        <v>163</v>
      </c>
      <c r="F53" s="2"/>
      <c r="G53" s="3" t="s">
        <v>52</v>
      </c>
      <c r="H53" s="13">
        <v>7758238421533</v>
      </c>
      <c r="I53" s="16"/>
      <c r="L53" t="s">
        <v>53</v>
      </c>
      <c r="Q53" s="2" t="s">
        <v>54</v>
      </c>
      <c r="R53" t="s">
        <v>164</v>
      </c>
      <c r="U53" t="s">
        <v>165</v>
      </c>
      <c r="V53" t="s">
        <v>166</v>
      </c>
      <c r="W53" s="2">
        <v>8014</v>
      </c>
      <c r="X53" s="2"/>
      <c r="Y53" s="2"/>
      <c r="Z53" s="15" t="s">
        <v>167</v>
      </c>
      <c r="AA53" s="2">
        <v>838576195</v>
      </c>
      <c r="AB53" s="2"/>
      <c r="AC53" s="2" t="s">
        <v>60</v>
      </c>
      <c r="AD53" t="s">
        <v>61</v>
      </c>
      <c r="AS53" s="14">
        <v>0</v>
      </c>
      <c r="AT53" t="s">
        <v>954</v>
      </c>
      <c r="AY53" s="2"/>
    </row>
    <row r="54" spans="1:51" x14ac:dyDescent="0.35">
      <c r="A54" s="45">
        <f t="shared" si="0"/>
        <v>53</v>
      </c>
      <c r="B54" s="45">
        <v>111</v>
      </c>
      <c r="C54" s="12">
        <v>45473</v>
      </c>
      <c r="D54" s="3" t="s">
        <v>104</v>
      </c>
      <c r="E54" s="3" t="s">
        <v>163</v>
      </c>
      <c r="F54" s="2"/>
      <c r="G54" s="3" t="s">
        <v>52</v>
      </c>
      <c r="H54" s="13">
        <v>7758238421533</v>
      </c>
      <c r="I54" s="16"/>
      <c r="L54" t="s">
        <v>53</v>
      </c>
      <c r="Q54" s="2" t="s">
        <v>54</v>
      </c>
      <c r="R54" t="s">
        <v>164</v>
      </c>
      <c r="U54" t="s">
        <v>165</v>
      </c>
      <c r="V54" t="s">
        <v>166</v>
      </c>
      <c r="W54" s="2">
        <v>8014</v>
      </c>
      <c r="X54" s="2"/>
      <c r="Y54" s="2"/>
      <c r="Z54" s="15" t="s">
        <v>167</v>
      </c>
      <c r="AA54" s="2">
        <v>838576195</v>
      </c>
      <c r="AB54" s="2"/>
      <c r="AC54" s="2" t="s">
        <v>60</v>
      </c>
      <c r="AD54" t="s">
        <v>61</v>
      </c>
      <c r="AS54" s="34">
        <f>AS51</f>
        <v>33000</v>
      </c>
      <c r="AT54" s="35" t="s">
        <v>574</v>
      </c>
      <c r="AY54" s="2"/>
    </row>
    <row r="55" spans="1:51" x14ac:dyDescent="0.35">
      <c r="A55" s="45">
        <f t="shared" si="0"/>
        <v>54</v>
      </c>
      <c r="B55" s="45">
        <v>111</v>
      </c>
      <c r="C55" s="12">
        <v>45473</v>
      </c>
      <c r="D55" s="3" t="s">
        <v>104</v>
      </c>
      <c r="E55" s="3" t="s">
        <v>163</v>
      </c>
      <c r="F55" s="2"/>
      <c r="G55" s="3" t="s">
        <v>52</v>
      </c>
      <c r="H55" s="13">
        <v>7758238421533</v>
      </c>
      <c r="I55" s="16"/>
      <c r="L55" t="s">
        <v>53</v>
      </c>
      <c r="Q55" s="2" t="s">
        <v>54</v>
      </c>
      <c r="R55" t="s">
        <v>164</v>
      </c>
      <c r="U55" t="s">
        <v>165</v>
      </c>
      <c r="V55" t="s">
        <v>166</v>
      </c>
      <c r="W55" s="2">
        <v>8014</v>
      </c>
      <c r="X55" s="2"/>
      <c r="Y55" s="2"/>
      <c r="Z55" s="15" t="s">
        <v>167</v>
      </c>
      <c r="AA55" s="2">
        <v>838576195</v>
      </c>
      <c r="AB55" s="2"/>
      <c r="AC55" s="2" t="s">
        <v>60</v>
      </c>
      <c r="AD55" t="s">
        <v>61</v>
      </c>
      <c r="AS55" s="14">
        <f>AS52</f>
        <v>33000</v>
      </c>
      <c r="AT55" t="s">
        <v>577</v>
      </c>
      <c r="AY55" s="2"/>
    </row>
    <row r="56" spans="1:51" x14ac:dyDescent="0.35">
      <c r="A56" s="45">
        <f t="shared" si="0"/>
        <v>55</v>
      </c>
      <c r="B56" s="45">
        <v>111</v>
      </c>
      <c r="C56" s="12">
        <v>45473</v>
      </c>
      <c r="D56" s="3" t="s">
        <v>104</v>
      </c>
      <c r="E56" s="3" t="s">
        <v>163</v>
      </c>
      <c r="F56" s="2"/>
      <c r="G56" s="3" t="s">
        <v>52</v>
      </c>
      <c r="H56" s="13">
        <v>7758238421533</v>
      </c>
      <c r="I56" s="16"/>
      <c r="L56" t="s">
        <v>53</v>
      </c>
      <c r="Q56" s="2" t="s">
        <v>54</v>
      </c>
      <c r="R56" t="s">
        <v>164</v>
      </c>
      <c r="U56" t="s">
        <v>165</v>
      </c>
      <c r="V56" t="s">
        <v>166</v>
      </c>
      <c r="W56" s="2">
        <v>8014</v>
      </c>
      <c r="X56" s="2"/>
      <c r="Y56" s="2"/>
      <c r="Z56" s="15" t="s">
        <v>167</v>
      </c>
      <c r="AA56" s="2">
        <v>838576195</v>
      </c>
      <c r="AB56" s="2"/>
      <c r="AC56" s="2" t="s">
        <v>60</v>
      </c>
      <c r="AD56" t="s">
        <v>61</v>
      </c>
      <c r="AS56" s="14">
        <v>0</v>
      </c>
      <c r="AT56" t="s">
        <v>580</v>
      </c>
      <c r="AY56" s="2"/>
    </row>
    <row r="57" spans="1:51" x14ac:dyDescent="0.35">
      <c r="A57" s="47">
        <f t="shared" si="0"/>
        <v>56</v>
      </c>
      <c r="B57" s="47">
        <v>111</v>
      </c>
      <c r="C57" s="12">
        <v>45473</v>
      </c>
      <c r="D57" s="4" t="s">
        <v>50</v>
      </c>
      <c r="E57" s="4"/>
      <c r="F57" s="2"/>
      <c r="G57" s="3"/>
      <c r="H57" s="3"/>
      <c r="I57" s="16"/>
      <c r="J57" t="s">
        <v>955</v>
      </c>
      <c r="L57" t="s">
        <v>144</v>
      </c>
      <c r="M57" t="s">
        <v>158</v>
      </c>
      <c r="O57" s="6" t="s">
        <v>108</v>
      </c>
      <c r="P57" s="13" t="s">
        <v>446</v>
      </c>
      <c r="Q57" s="2" t="s">
        <v>54</v>
      </c>
      <c r="R57" s="1" t="s">
        <v>956</v>
      </c>
      <c r="U57" s="2" t="s">
        <v>161</v>
      </c>
      <c r="V57" s="2" t="s">
        <v>129</v>
      </c>
      <c r="W57" s="2">
        <v>1453</v>
      </c>
      <c r="X57" s="2"/>
      <c r="Y57" s="2"/>
      <c r="Z57" s="15" t="s">
        <v>957</v>
      </c>
      <c r="AA57" s="21">
        <v>2432154567</v>
      </c>
      <c r="AB57" s="2"/>
      <c r="AC57" s="2" t="s">
        <v>60</v>
      </c>
      <c r="AD57" t="s">
        <v>61</v>
      </c>
      <c r="AE57" s="7"/>
      <c r="AF57" s="1"/>
      <c r="AG57" s="3" t="s">
        <v>105</v>
      </c>
      <c r="AH57" s="3" t="s">
        <v>78</v>
      </c>
      <c r="AI57" s="3" t="s">
        <v>106</v>
      </c>
      <c r="AJ57" s="13">
        <v>430311569609</v>
      </c>
      <c r="AK57" s="4" t="s">
        <v>88</v>
      </c>
      <c r="AL57" s="5"/>
      <c r="AM57" s="1"/>
      <c r="AN57" s="2" t="s">
        <v>66</v>
      </c>
      <c r="AO57" s="2" t="s">
        <v>66</v>
      </c>
      <c r="AP57" s="3" t="s">
        <v>67</v>
      </c>
      <c r="AQ57" s="44">
        <v>110000</v>
      </c>
      <c r="AR57" s="2"/>
      <c r="AS57" s="44">
        <v>110000</v>
      </c>
      <c r="AT57" s="14" t="s">
        <v>193</v>
      </c>
      <c r="AU57" s="2"/>
      <c r="AV57" s="2"/>
      <c r="AW57" s="2"/>
      <c r="AX57" s="2"/>
      <c r="AY57" s="2"/>
    </row>
    <row r="58" spans="1:51" x14ac:dyDescent="0.35">
      <c r="A58" s="47">
        <f t="shared" si="0"/>
        <v>57</v>
      </c>
      <c r="B58" s="47">
        <v>111</v>
      </c>
      <c r="C58" s="12">
        <v>45473</v>
      </c>
      <c r="D58" s="4" t="s">
        <v>50</v>
      </c>
      <c r="E58" s="4"/>
      <c r="F58" s="2"/>
      <c r="G58" s="3"/>
      <c r="H58" s="3"/>
      <c r="I58" s="16"/>
      <c r="J58" t="s">
        <v>955</v>
      </c>
      <c r="L58" t="s">
        <v>144</v>
      </c>
      <c r="M58" t="s">
        <v>158</v>
      </c>
      <c r="O58" s="6" t="s">
        <v>108</v>
      </c>
      <c r="P58" s="13" t="s">
        <v>446</v>
      </c>
      <c r="Q58" s="2" t="s">
        <v>54</v>
      </c>
      <c r="R58" s="1" t="s">
        <v>956</v>
      </c>
      <c r="U58" s="2" t="s">
        <v>161</v>
      </c>
      <c r="V58" s="2" t="s">
        <v>129</v>
      </c>
      <c r="W58" s="2">
        <v>1453</v>
      </c>
      <c r="X58" s="2"/>
      <c r="Y58" s="2"/>
      <c r="Z58" s="15" t="s">
        <v>957</v>
      </c>
      <c r="AA58" s="21">
        <v>2432154567</v>
      </c>
      <c r="AB58" s="2"/>
      <c r="AC58" s="2" t="s">
        <v>60</v>
      </c>
      <c r="AD58" t="s">
        <v>61</v>
      </c>
      <c r="AS58" s="34">
        <f>AS57</f>
        <v>110000</v>
      </c>
      <c r="AT58" s="35" t="s">
        <v>563</v>
      </c>
      <c r="AY58" s="2"/>
    </row>
    <row r="59" spans="1:51" x14ac:dyDescent="0.35">
      <c r="A59" s="47">
        <f t="shared" si="0"/>
        <v>58</v>
      </c>
      <c r="B59" s="47">
        <v>111</v>
      </c>
      <c r="C59" s="12">
        <v>45473</v>
      </c>
      <c r="D59" s="4" t="s">
        <v>50</v>
      </c>
      <c r="E59" s="4"/>
      <c r="F59" s="2"/>
      <c r="G59" s="3"/>
      <c r="H59" s="3"/>
      <c r="I59" s="16"/>
      <c r="J59" t="s">
        <v>955</v>
      </c>
      <c r="L59" t="s">
        <v>144</v>
      </c>
      <c r="M59" t="s">
        <v>158</v>
      </c>
      <c r="O59" s="6" t="s">
        <v>108</v>
      </c>
      <c r="P59" s="13" t="s">
        <v>446</v>
      </c>
      <c r="Q59" s="2" t="s">
        <v>54</v>
      </c>
      <c r="R59" s="1" t="s">
        <v>956</v>
      </c>
      <c r="U59" s="2" t="s">
        <v>161</v>
      </c>
      <c r="V59" s="2" t="s">
        <v>129</v>
      </c>
      <c r="W59" s="2">
        <v>1453</v>
      </c>
      <c r="X59" s="2"/>
      <c r="Y59" s="2"/>
      <c r="Z59" s="15" t="s">
        <v>957</v>
      </c>
      <c r="AA59" s="21">
        <v>2432154567</v>
      </c>
      <c r="AB59" s="2"/>
      <c r="AC59" s="2" t="s">
        <v>60</v>
      </c>
      <c r="AD59" t="s">
        <v>61</v>
      </c>
      <c r="AS59" s="14">
        <v>0</v>
      </c>
      <c r="AT59" t="s">
        <v>953</v>
      </c>
      <c r="AY59" s="2"/>
    </row>
    <row r="60" spans="1:51" x14ac:dyDescent="0.35">
      <c r="A60" s="47">
        <f t="shared" si="0"/>
        <v>59</v>
      </c>
      <c r="B60" s="47">
        <v>111</v>
      </c>
      <c r="C60" s="12">
        <v>45473</v>
      </c>
      <c r="D60" s="4" t="s">
        <v>50</v>
      </c>
      <c r="E60" s="4"/>
      <c r="F60" s="2"/>
      <c r="G60" s="3"/>
      <c r="H60" s="3"/>
      <c r="I60" s="16"/>
      <c r="J60" t="s">
        <v>955</v>
      </c>
      <c r="L60" t="s">
        <v>144</v>
      </c>
      <c r="M60" t="s">
        <v>158</v>
      </c>
      <c r="O60" s="6" t="s">
        <v>108</v>
      </c>
      <c r="P60" s="13" t="s">
        <v>446</v>
      </c>
      <c r="Q60" s="2" t="s">
        <v>54</v>
      </c>
      <c r="R60" s="1" t="s">
        <v>956</v>
      </c>
      <c r="U60" s="2" t="s">
        <v>161</v>
      </c>
      <c r="V60" s="2" t="s">
        <v>129</v>
      </c>
      <c r="W60" s="2">
        <v>1453</v>
      </c>
      <c r="X60" s="2"/>
      <c r="Y60" s="2"/>
      <c r="Z60" s="15" t="s">
        <v>957</v>
      </c>
      <c r="AA60" s="21">
        <v>2432154567</v>
      </c>
      <c r="AB60" s="2"/>
      <c r="AC60" s="2" t="s">
        <v>60</v>
      </c>
      <c r="AD60" t="s">
        <v>61</v>
      </c>
      <c r="AS60" s="14">
        <f>AS58</f>
        <v>110000</v>
      </c>
      <c r="AT60" t="s">
        <v>954</v>
      </c>
      <c r="AY60" s="2"/>
    </row>
    <row r="61" spans="1:51" x14ac:dyDescent="0.35">
      <c r="A61" s="47">
        <f t="shared" si="0"/>
        <v>60</v>
      </c>
      <c r="B61" s="47">
        <v>111</v>
      </c>
      <c r="C61" s="12">
        <v>45473</v>
      </c>
      <c r="D61" s="4" t="s">
        <v>50</v>
      </c>
      <c r="E61" s="4"/>
      <c r="F61" s="2"/>
      <c r="G61" s="3"/>
      <c r="H61" s="3"/>
      <c r="I61" s="16"/>
      <c r="J61" t="s">
        <v>955</v>
      </c>
      <c r="L61" t="s">
        <v>144</v>
      </c>
      <c r="M61" t="s">
        <v>158</v>
      </c>
      <c r="O61" s="6" t="s">
        <v>108</v>
      </c>
      <c r="P61" s="13" t="s">
        <v>446</v>
      </c>
      <c r="Q61" s="2" t="s">
        <v>54</v>
      </c>
      <c r="R61" s="1" t="s">
        <v>956</v>
      </c>
      <c r="U61" s="2" t="s">
        <v>161</v>
      </c>
      <c r="V61" s="2" t="s">
        <v>129</v>
      </c>
      <c r="W61" s="2">
        <v>1453</v>
      </c>
      <c r="X61" s="2"/>
      <c r="Y61" s="2"/>
      <c r="Z61" s="15" t="s">
        <v>957</v>
      </c>
      <c r="AA61" s="21">
        <v>2432154567</v>
      </c>
      <c r="AB61" s="2"/>
      <c r="AC61" s="2" t="s">
        <v>60</v>
      </c>
      <c r="AD61" t="s">
        <v>61</v>
      </c>
      <c r="AS61" s="34">
        <f>AS58</f>
        <v>110000</v>
      </c>
      <c r="AT61" s="35" t="s">
        <v>574</v>
      </c>
      <c r="AY61" s="2"/>
    </row>
    <row r="62" spans="1:51" x14ac:dyDescent="0.35">
      <c r="A62" s="47">
        <f t="shared" si="0"/>
        <v>61</v>
      </c>
      <c r="B62" s="47">
        <v>111</v>
      </c>
      <c r="C62" s="12">
        <v>45473</v>
      </c>
      <c r="D62" s="4" t="s">
        <v>50</v>
      </c>
      <c r="E62" s="4"/>
      <c r="F62" s="2"/>
      <c r="G62" s="3"/>
      <c r="H62" s="3"/>
      <c r="I62" s="16"/>
      <c r="J62" t="s">
        <v>955</v>
      </c>
      <c r="L62" t="s">
        <v>144</v>
      </c>
      <c r="M62" t="s">
        <v>158</v>
      </c>
      <c r="O62" s="6" t="s">
        <v>108</v>
      </c>
      <c r="P62" s="13" t="s">
        <v>446</v>
      </c>
      <c r="Q62" s="2" t="s">
        <v>54</v>
      </c>
      <c r="R62" s="1" t="s">
        <v>956</v>
      </c>
      <c r="U62" s="2" t="s">
        <v>161</v>
      </c>
      <c r="V62" s="2" t="s">
        <v>129</v>
      </c>
      <c r="W62" s="2">
        <v>1453</v>
      </c>
      <c r="X62" s="2"/>
      <c r="Y62" s="2"/>
      <c r="Z62" s="15" t="s">
        <v>957</v>
      </c>
      <c r="AA62" s="21">
        <v>2432154567</v>
      </c>
      <c r="AB62" s="2"/>
      <c r="AC62" s="2" t="s">
        <v>60</v>
      </c>
      <c r="AD62" t="s">
        <v>61</v>
      </c>
      <c r="AS62" s="14">
        <v>0</v>
      </c>
      <c r="AT62" t="s">
        <v>577</v>
      </c>
      <c r="AY62" s="2"/>
    </row>
    <row r="63" spans="1:51" x14ac:dyDescent="0.35">
      <c r="A63" s="47">
        <f t="shared" si="0"/>
        <v>62</v>
      </c>
      <c r="B63" s="47">
        <v>111</v>
      </c>
      <c r="C63" s="12">
        <v>45473</v>
      </c>
      <c r="D63" s="4" t="s">
        <v>50</v>
      </c>
      <c r="E63" s="4"/>
      <c r="F63" s="2"/>
      <c r="G63" s="3"/>
      <c r="H63" s="3"/>
      <c r="I63" s="16"/>
      <c r="J63" t="s">
        <v>955</v>
      </c>
      <c r="L63" t="s">
        <v>144</v>
      </c>
      <c r="M63" t="s">
        <v>158</v>
      </c>
      <c r="O63" s="6" t="s">
        <v>108</v>
      </c>
      <c r="P63" s="13" t="s">
        <v>446</v>
      </c>
      <c r="Q63" s="2" t="s">
        <v>54</v>
      </c>
      <c r="R63" s="1" t="s">
        <v>956</v>
      </c>
      <c r="U63" s="2" t="s">
        <v>161</v>
      </c>
      <c r="V63" s="2" t="s">
        <v>129</v>
      </c>
      <c r="W63" s="2">
        <v>1453</v>
      </c>
      <c r="X63" s="2"/>
      <c r="Y63" s="2"/>
      <c r="Z63" s="15" t="s">
        <v>957</v>
      </c>
      <c r="AA63" s="21">
        <v>2432154567</v>
      </c>
      <c r="AB63" s="2"/>
      <c r="AC63" s="2" t="s">
        <v>60</v>
      </c>
      <c r="AD63" t="s">
        <v>61</v>
      </c>
      <c r="AS63" s="14">
        <f>AS61</f>
        <v>110000</v>
      </c>
      <c r="AT63" t="s">
        <v>580</v>
      </c>
      <c r="AY63" s="2"/>
    </row>
    <row r="64" spans="1:51" x14ac:dyDescent="0.35">
      <c r="A64" s="46">
        <f t="shared" si="0"/>
        <v>63</v>
      </c>
      <c r="B64" s="46">
        <v>111</v>
      </c>
      <c r="C64" s="12">
        <v>45473</v>
      </c>
      <c r="D64" s="3" t="s">
        <v>50</v>
      </c>
      <c r="I64" s="17"/>
      <c r="J64" t="s">
        <v>183</v>
      </c>
      <c r="L64" s="25"/>
      <c r="M64" t="s">
        <v>158</v>
      </c>
      <c r="O64" s="42" t="s">
        <v>108</v>
      </c>
      <c r="P64" t="s">
        <v>184</v>
      </c>
      <c r="Q64" s="2" t="s">
        <v>54</v>
      </c>
      <c r="R64" t="s">
        <v>185</v>
      </c>
      <c r="U64" t="s">
        <v>186</v>
      </c>
      <c r="V64" t="s">
        <v>57</v>
      </c>
      <c r="W64">
        <v>6013</v>
      </c>
      <c r="Z64" s="31" t="s">
        <v>187</v>
      </c>
      <c r="AA64" s="30">
        <v>187881120</v>
      </c>
      <c r="AC64" s="2" t="s">
        <v>60</v>
      </c>
      <c r="AD64" t="s">
        <v>88</v>
      </c>
      <c r="AE64" s="7"/>
      <c r="AG64" s="3" t="s">
        <v>105</v>
      </c>
      <c r="AH64" s="3" t="s">
        <v>78</v>
      </c>
      <c r="AI64" s="3" t="s">
        <v>106</v>
      </c>
      <c r="AJ64" s="13">
        <v>9788600888019</v>
      </c>
      <c r="AK64" s="3" t="s">
        <v>88</v>
      </c>
      <c r="AN64" s="2" t="s">
        <v>66</v>
      </c>
      <c r="AO64" s="2" t="s">
        <v>66</v>
      </c>
      <c r="AP64" s="3" t="s">
        <v>67</v>
      </c>
      <c r="AQ64" s="14">
        <v>42320</v>
      </c>
      <c r="AS64" s="32">
        <f>AQ64</f>
        <v>42320</v>
      </c>
      <c r="AT64" s="14" t="s">
        <v>193</v>
      </c>
      <c r="AX64" s="2"/>
      <c r="AY64" s="2"/>
    </row>
    <row r="65" spans="1:51" x14ac:dyDescent="0.35">
      <c r="A65" s="46">
        <f t="shared" si="0"/>
        <v>64</v>
      </c>
      <c r="B65" s="46">
        <v>111</v>
      </c>
      <c r="C65" s="12">
        <v>45473</v>
      </c>
      <c r="D65" s="3" t="s">
        <v>50</v>
      </c>
      <c r="I65" s="17"/>
      <c r="J65" t="s">
        <v>183</v>
      </c>
      <c r="L65" s="25"/>
      <c r="M65" t="s">
        <v>158</v>
      </c>
      <c r="O65" s="42" t="s">
        <v>108</v>
      </c>
      <c r="P65" t="s">
        <v>184</v>
      </c>
      <c r="Q65" s="2" t="s">
        <v>54</v>
      </c>
      <c r="R65" t="s">
        <v>185</v>
      </c>
      <c r="U65" t="s">
        <v>186</v>
      </c>
      <c r="V65" t="s">
        <v>57</v>
      </c>
      <c r="W65">
        <v>6013</v>
      </c>
      <c r="Z65" s="31" t="s">
        <v>187</v>
      </c>
      <c r="AA65" s="30">
        <v>187881120</v>
      </c>
      <c r="AC65" s="2" t="s">
        <v>60</v>
      </c>
      <c r="AD65" t="s">
        <v>88</v>
      </c>
      <c r="AS65" s="34">
        <f>AS64</f>
        <v>42320</v>
      </c>
      <c r="AT65" s="35" t="s">
        <v>563</v>
      </c>
      <c r="AY65" s="2"/>
    </row>
    <row r="66" spans="1:51" x14ac:dyDescent="0.35">
      <c r="A66" s="46">
        <f t="shared" si="0"/>
        <v>65</v>
      </c>
      <c r="B66" s="46">
        <v>111</v>
      </c>
      <c r="C66" s="12">
        <v>45473</v>
      </c>
      <c r="D66" s="3" t="s">
        <v>50</v>
      </c>
      <c r="I66" s="17"/>
      <c r="J66" t="s">
        <v>183</v>
      </c>
      <c r="L66" s="25"/>
      <c r="M66" t="s">
        <v>158</v>
      </c>
      <c r="O66" s="42" t="s">
        <v>108</v>
      </c>
      <c r="P66" t="s">
        <v>184</v>
      </c>
      <c r="Q66" s="2" t="s">
        <v>54</v>
      </c>
      <c r="R66" t="s">
        <v>185</v>
      </c>
      <c r="U66" t="s">
        <v>186</v>
      </c>
      <c r="V66" t="s">
        <v>57</v>
      </c>
      <c r="W66">
        <v>6013</v>
      </c>
      <c r="Z66" s="31" t="s">
        <v>187</v>
      </c>
      <c r="AA66" s="30">
        <v>187881120</v>
      </c>
      <c r="AC66" s="2" t="s">
        <v>60</v>
      </c>
      <c r="AD66" t="s">
        <v>88</v>
      </c>
      <c r="AS66" s="14">
        <v>0</v>
      </c>
      <c r="AT66" t="s">
        <v>953</v>
      </c>
      <c r="AY66" s="2"/>
    </row>
    <row r="67" spans="1:51" x14ac:dyDescent="0.35">
      <c r="A67" s="46">
        <f t="shared" si="0"/>
        <v>66</v>
      </c>
      <c r="B67" s="46">
        <v>111</v>
      </c>
      <c r="C67" s="12">
        <v>45473</v>
      </c>
      <c r="D67" s="3" t="s">
        <v>50</v>
      </c>
      <c r="I67" s="17"/>
      <c r="J67" t="s">
        <v>183</v>
      </c>
      <c r="L67" s="25"/>
      <c r="M67" t="s">
        <v>158</v>
      </c>
      <c r="O67" s="42" t="s">
        <v>108</v>
      </c>
      <c r="P67" t="s">
        <v>184</v>
      </c>
      <c r="Q67" s="2" t="s">
        <v>54</v>
      </c>
      <c r="R67" t="s">
        <v>185</v>
      </c>
      <c r="U67" t="s">
        <v>186</v>
      </c>
      <c r="V67" t="s">
        <v>57</v>
      </c>
      <c r="W67">
        <v>6013</v>
      </c>
      <c r="Z67" s="31" t="s">
        <v>187</v>
      </c>
      <c r="AA67" s="30">
        <v>187881120</v>
      </c>
      <c r="AC67" s="2" t="s">
        <v>60</v>
      </c>
      <c r="AD67" t="s">
        <v>88</v>
      </c>
      <c r="AS67" s="14">
        <f>AS65</f>
        <v>42320</v>
      </c>
      <c r="AT67" t="s">
        <v>954</v>
      </c>
      <c r="AY67" s="2"/>
    </row>
    <row r="68" spans="1:51" x14ac:dyDescent="0.35">
      <c r="A68" s="46">
        <f t="shared" ref="A68:A120" si="1">A67+1</f>
        <v>67</v>
      </c>
      <c r="B68" s="46">
        <v>111</v>
      </c>
      <c r="C68" s="12">
        <v>45473</v>
      </c>
      <c r="D68" s="3" t="s">
        <v>50</v>
      </c>
      <c r="I68" s="17"/>
      <c r="J68" t="s">
        <v>183</v>
      </c>
      <c r="L68" s="25"/>
      <c r="M68" t="s">
        <v>158</v>
      </c>
      <c r="O68" s="42" t="s">
        <v>108</v>
      </c>
      <c r="P68" t="s">
        <v>184</v>
      </c>
      <c r="Q68" s="2" t="s">
        <v>54</v>
      </c>
      <c r="R68" t="s">
        <v>185</v>
      </c>
      <c r="U68" t="s">
        <v>186</v>
      </c>
      <c r="V68" t="s">
        <v>57</v>
      </c>
      <c r="W68">
        <v>6013</v>
      </c>
      <c r="Z68" s="31" t="s">
        <v>187</v>
      </c>
      <c r="AA68" s="30">
        <v>187881120</v>
      </c>
      <c r="AC68" s="2" t="s">
        <v>60</v>
      </c>
      <c r="AD68" t="s">
        <v>88</v>
      </c>
      <c r="AS68" s="34">
        <f>AS65</f>
        <v>42320</v>
      </c>
      <c r="AT68" s="35" t="s">
        <v>574</v>
      </c>
      <c r="AY68" s="2"/>
    </row>
    <row r="69" spans="1:51" x14ac:dyDescent="0.35">
      <c r="A69" s="46">
        <f t="shared" si="1"/>
        <v>68</v>
      </c>
      <c r="B69" s="46">
        <v>111</v>
      </c>
      <c r="C69" s="12">
        <v>45473</v>
      </c>
      <c r="D69" s="3" t="s">
        <v>50</v>
      </c>
      <c r="I69" s="17"/>
      <c r="J69" t="s">
        <v>183</v>
      </c>
      <c r="L69" s="25"/>
      <c r="M69" t="s">
        <v>158</v>
      </c>
      <c r="O69" s="42" t="s">
        <v>108</v>
      </c>
      <c r="P69" t="s">
        <v>184</v>
      </c>
      <c r="Q69" s="2" t="s">
        <v>54</v>
      </c>
      <c r="R69" t="s">
        <v>185</v>
      </c>
      <c r="U69" t="s">
        <v>186</v>
      </c>
      <c r="V69" t="s">
        <v>57</v>
      </c>
      <c r="W69">
        <v>6013</v>
      </c>
      <c r="Z69" s="31" t="s">
        <v>187</v>
      </c>
      <c r="AA69" s="30">
        <v>187881120</v>
      </c>
      <c r="AC69" s="2" t="s">
        <v>60</v>
      </c>
      <c r="AD69" t="s">
        <v>88</v>
      </c>
      <c r="AS69" s="14">
        <v>0</v>
      </c>
      <c r="AT69" t="s">
        <v>577</v>
      </c>
      <c r="AY69" s="2"/>
    </row>
    <row r="70" spans="1:51" x14ac:dyDescent="0.35">
      <c r="A70" s="46">
        <f t="shared" si="1"/>
        <v>69</v>
      </c>
      <c r="B70" s="46">
        <v>111</v>
      </c>
      <c r="C70" s="12">
        <v>45473</v>
      </c>
      <c r="D70" s="3" t="s">
        <v>50</v>
      </c>
      <c r="I70" s="17"/>
      <c r="J70" t="s">
        <v>183</v>
      </c>
      <c r="L70" s="25"/>
      <c r="M70" t="s">
        <v>158</v>
      </c>
      <c r="O70" s="42" t="s">
        <v>108</v>
      </c>
      <c r="P70" t="s">
        <v>184</v>
      </c>
      <c r="Q70" s="2" t="s">
        <v>54</v>
      </c>
      <c r="R70" t="s">
        <v>185</v>
      </c>
      <c r="U70" t="s">
        <v>186</v>
      </c>
      <c r="V70" t="s">
        <v>57</v>
      </c>
      <c r="W70">
        <v>6013</v>
      </c>
      <c r="Z70" s="31" t="s">
        <v>187</v>
      </c>
      <c r="AA70" s="30">
        <v>187881120</v>
      </c>
      <c r="AC70" s="2" t="s">
        <v>60</v>
      </c>
      <c r="AD70" t="s">
        <v>88</v>
      </c>
      <c r="AS70" s="14">
        <f>AS68</f>
        <v>42320</v>
      </c>
      <c r="AT70" t="s">
        <v>580</v>
      </c>
      <c r="AY70" s="2"/>
    </row>
    <row r="71" spans="1:51" x14ac:dyDescent="0.35">
      <c r="A71" s="48">
        <f t="shared" si="1"/>
        <v>70</v>
      </c>
      <c r="B71" s="48">
        <v>111</v>
      </c>
      <c r="C71" s="12">
        <v>45473</v>
      </c>
      <c r="D71" s="3" t="s">
        <v>50</v>
      </c>
      <c r="E71" s="3"/>
      <c r="F71" s="2"/>
      <c r="G71" s="3"/>
      <c r="H71" s="13"/>
      <c r="I71" s="16"/>
      <c r="J71" t="s">
        <v>958</v>
      </c>
      <c r="L71" s="25" t="s">
        <v>959</v>
      </c>
      <c r="M71" t="s">
        <v>145</v>
      </c>
      <c r="O71" s="42" t="s">
        <v>108</v>
      </c>
      <c r="P71" t="s">
        <v>960</v>
      </c>
      <c r="Q71" s="2" t="s">
        <v>54</v>
      </c>
      <c r="R71" t="s">
        <v>185</v>
      </c>
      <c r="U71" t="s">
        <v>186</v>
      </c>
      <c r="V71" t="s">
        <v>57</v>
      </c>
      <c r="W71">
        <v>6013</v>
      </c>
      <c r="Z71" s="31" t="s">
        <v>187</v>
      </c>
      <c r="AA71" s="30">
        <v>187881120</v>
      </c>
      <c r="AC71" s="2" t="s">
        <v>60</v>
      </c>
      <c r="AD71" t="s">
        <v>61</v>
      </c>
      <c r="AE71" s="7"/>
      <c r="AG71" s="3" t="s">
        <v>105</v>
      </c>
      <c r="AH71" s="3" t="s">
        <v>78</v>
      </c>
      <c r="AI71" s="3" t="s">
        <v>106</v>
      </c>
      <c r="AJ71" s="13">
        <v>9788600888999</v>
      </c>
      <c r="AK71" s="3" t="s">
        <v>61</v>
      </c>
      <c r="AN71" s="2" t="s">
        <v>66</v>
      </c>
      <c r="AO71" s="2" t="s">
        <v>66</v>
      </c>
      <c r="AP71" s="3" t="s">
        <v>67</v>
      </c>
      <c r="AQ71" s="14">
        <v>77000</v>
      </c>
      <c r="AS71" s="32">
        <f>AQ71</f>
        <v>77000</v>
      </c>
      <c r="AT71" s="14" t="s">
        <v>193</v>
      </c>
      <c r="AU71" s="2"/>
      <c r="AV71" s="2"/>
      <c r="AX71" s="43"/>
      <c r="AY71" s="2"/>
    </row>
    <row r="72" spans="1:51" x14ac:dyDescent="0.35">
      <c r="A72" s="48">
        <f t="shared" si="1"/>
        <v>71</v>
      </c>
      <c r="B72" s="48">
        <v>111</v>
      </c>
      <c r="C72" s="12">
        <v>45473</v>
      </c>
      <c r="D72" s="3" t="s">
        <v>104</v>
      </c>
      <c r="E72" s="3" t="s">
        <v>961</v>
      </c>
      <c r="F72" s="2"/>
      <c r="G72" s="3" t="s">
        <v>52</v>
      </c>
      <c r="H72" s="13">
        <v>7758238422000</v>
      </c>
      <c r="I72" s="16"/>
      <c r="L72" t="s">
        <v>53</v>
      </c>
      <c r="Q72" s="2" t="s">
        <v>54</v>
      </c>
      <c r="R72" t="s">
        <v>164</v>
      </c>
      <c r="U72" t="s">
        <v>165</v>
      </c>
      <c r="V72" t="s">
        <v>166</v>
      </c>
      <c r="W72" s="2">
        <v>8014</v>
      </c>
      <c r="X72" s="2"/>
      <c r="Y72" s="2"/>
      <c r="Z72" s="15" t="s">
        <v>167</v>
      </c>
      <c r="AA72" s="2">
        <v>838576195</v>
      </c>
      <c r="AB72" s="2"/>
      <c r="AC72" s="2" t="s">
        <v>60</v>
      </c>
      <c r="AD72" t="s">
        <v>61</v>
      </c>
      <c r="AE72" s="7"/>
      <c r="AF72" s="1"/>
      <c r="AG72" s="3" t="s">
        <v>105</v>
      </c>
      <c r="AH72" s="3" t="s">
        <v>78</v>
      </c>
      <c r="AI72" s="3" t="s">
        <v>106</v>
      </c>
      <c r="AJ72" s="13">
        <v>9788600888999</v>
      </c>
      <c r="AK72" s="3" t="s">
        <v>61</v>
      </c>
      <c r="AL72" s="5"/>
      <c r="AM72" s="1"/>
      <c r="AN72" s="2" t="s">
        <v>66</v>
      </c>
      <c r="AO72" s="2" t="s">
        <v>66</v>
      </c>
      <c r="AP72" s="3" t="s">
        <v>67</v>
      </c>
      <c r="AQ72" s="14">
        <v>77000</v>
      </c>
      <c r="AR72" s="2"/>
      <c r="AS72" s="14">
        <v>77000</v>
      </c>
      <c r="AT72" s="14" t="s">
        <v>193</v>
      </c>
      <c r="AU72" s="2"/>
      <c r="AV72" s="2"/>
      <c r="AX72" s="43">
        <v>20000</v>
      </c>
      <c r="AY72" s="2"/>
    </row>
    <row r="73" spans="1:51" x14ac:dyDescent="0.35">
      <c r="A73" s="48">
        <f t="shared" si="1"/>
        <v>72</v>
      </c>
      <c r="B73" s="48">
        <v>111</v>
      </c>
      <c r="C73" s="12">
        <v>45473</v>
      </c>
      <c r="D73" s="3" t="s">
        <v>104</v>
      </c>
      <c r="E73" s="3" t="s">
        <v>961</v>
      </c>
      <c r="F73" s="2"/>
      <c r="G73" s="3" t="s">
        <v>52</v>
      </c>
      <c r="H73" s="13">
        <v>7758238422000</v>
      </c>
      <c r="I73" s="16"/>
      <c r="L73" t="s">
        <v>53</v>
      </c>
      <c r="Q73" s="2" t="s">
        <v>54</v>
      </c>
      <c r="R73" t="s">
        <v>164</v>
      </c>
      <c r="U73" t="s">
        <v>165</v>
      </c>
      <c r="V73" t="s">
        <v>166</v>
      </c>
      <c r="W73" s="2">
        <v>8014</v>
      </c>
      <c r="X73" s="2"/>
      <c r="Y73" s="2"/>
      <c r="Z73" s="15" t="s">
        <v>167</v>
      </c>
      <c r="AA73" s="2">
        <v>838576195</v>
      </c>
      <c r="AB73" s="2"/>
      <c r="AC73" s="2" t="s">
        <v>60</v>
      </c>
      <c r="AD73" t="s">
        <v>61</v>
      </c>
      <c r="AS73" s="34">
        <f>AX72</f>
        <v>20000</v>
      </c>
      <c r="AT73" s="35" t="s">
        <v>563</v>
      </c>
      <c r="AY73" s="2"/>
    </row>
    <row r="74" spans="1:51" x14ac:dyDescent="0.35">
      <c r="A74" s="48">
        <f t="shared" si="1"/>
        <v>73</v>
      </c>
      <c r="B74" s="48">
        <v>111</v>
      </c>
      <c r="C74" s="12">
        <v>45473</v>
      </c>
      <c r="D74" s="3" t="s">
        <v>104</v>
      </c>
      <c r="E74" s="3" t="s">
        <v>961</v>
      </c>
      <c r="F74" s="2"/>
      <c r="G74" s="3" t="s">
        <v>52</v>
      </c>
      <c r="H74" s="13">
        <v>7758238422000</v>
      </c>
      <c r="I74" s="16"/>
      <c r="L74" t="s">
        <v>53</v>
      </c>
      <c r="Q74" s="2" t="s">
        <v>54</v>
      </c>
      <c r="R74" t="s">
        <v>164</v>
      </c>
      <c r="U74" t="s">
        <v>165</v>
      </c>
      <c r="V74" t="s">
        <v>166</v>
      </c>
      <c r="W74" s="2">
        <v>8014</v>
      </c>
      <c r="X74" s="2"/>
      <c r="Y74" s="2"/>
      <c r="Z74" s="15" t="s">
        <v>167</v>
      </c>
      <c r="AA74" s="2">
        <v>838576195</v>
      </c>
      <c r="AB74" s="2"/>
      <c r="AC74" s="2" t="s">
        <v>60</v>
      </c>
      <c r="AD74" t="s">
        <v>61</v>
      </c>
      <c r="AS74" s="14">
        <f>AS73</f>
        <v>20000</v>
      </c>
      <c r="AT74" t="s">
        <v>953</v>
      </c>
      <c r="AY74" s="2"/>
    </row>
    <row r="75" spans="1:51" x14ac:dyDescent="0.35">
      <c r="A75" s="48">
        <f t="shared" si="1"/>
        <v>74</v>
      </c>
      <c r="B75" s="48">
        <v>111</v>
      </c>
      <c r="C75" s="12">
        <v>45473</v>
      </c>
      <c r="D75" s="3" t="s">
        <v>104</v>
      </c>
      <c r="E75" s="3" t="s">
        <v>961</v>
      </c>
      <c r="F75" s="2"/>
      <c r="G75" s="3" t="s">
        <v>52</v>
      </c>
      <c r="H75" s="13">
        <v>7758238422000</v>
      </c>
      <c r="I75" s="16"/>
      <c r="L75" t="s">
        <v>53</v>
      </c>
      <c r="Q75" s="2" t="s">
        <v>54</v>
      </c>
      <c r="R75" t="s">
        <v>164</v>
      </c>
      <c r="U75" t="s">
        <v>165</v>
      </c>
      <c r="V75" t="s">
        <v>166</v>
      </c>
      <c r="W75" s="2">
        <v>8014</v>
      </c>
      <c r="X75" s="2"/>
      <c r="Y75" s="2"/>
      <c r="Z75" s="15" t="s">
        <v>167</v>
      </c>
      <c r="AA75" s="2">
        <v>838576195</v>
      </c>
      <c r="AB75" s="2"/>
      <c r="AC75" s="2" t="s">
        <v>60</v>
      </c>
      <c r="AD75" t="s">
        <v>61</v>
      </c>
      <c r="AS75" s="14">
        <v>0</v>
      </c>
      <c r="AT75" t="s">
        <v>954</v>
      </c>
      <c r="AY75" s="2"/>
    </row>
    <row r="76" spans="1:51" x14ac:dyDescent="0.35">
      <c r="A76" s="48">
        <f t="shared" si="1"/>
        <v>75</v>
      </c>
      <c r="B76" s="48">
        <v>111</v>
      </c>
      <c r="C76" s="12">
        <v>45473</v>
      </c>
      <c r="D76" s="3" t="s">
        <v>104</v>
      </c>
      <c r="E76" s="3" t="s">
        <v>961</v>
      </c>
      <c r="F76" s="2"/>
      <c r="G76" s="3" t="s">
        <v>52</v>
      </c>
      <c r="H76" s="13">
        <v>7758238422000</v>
      </c>
      <c r="I76" s="16"/>
      <c r="L76" t="s">
        <v>53</v>
      </c>
      <c r="Q76" s="2" t="s">
        <v>54</v>
      </c>
      <c r="R76" t="s">
        <v>164</v>
      </c>
      <c r="U76" t="s">
        <v>165</v>
      </c>
      <c r="V76" t="s">
        <v>166</v>
      </c>
      <c r="W76" s="2">
        <v>8014</v>
      </c>
      <c r="X76" s="2"/>
      <c r="Y76" s="2"/>
      <c r="Z76" s="15" t="s">
        <v>167</v>
      </c>
      <c r="AA76" s="2">
        <v>838576195</v>
      </c>
      <c r="AB76" s="2"/>
      <c r="AC76" s="2" t="s">
        <v>60</v>
      </c>
      <c r="AD76" t="s">
        <v>61</v>
      </c>
      <c r="AS76" s="34">
        <f>AS73</f>
        <v>20000</v>
      </c>
      <c r="AT76" s="35" t="s">
        <v>574</v>
      </c>
      <c r="AY76" s="2"/>
    </row>
    <row r="77" spans="1:51" x14ac:dyDescent="0.35">
      <c r="A77" s="48">
        <f t="shared" si="1"/>
        <v>76</v>
      </c>
      <c r="B77" s="48">
        <v>111</v>
      </c>
      <c r="C77" s="12">
        <v>45473</v>
      </c>
      <c r="D77" s="3" t="s">
        <v>104</v>
      </c>
      <c r="E77" s="3" t="s">
        <v>961</v>
      </c>
      <c r="F77" s="2"/>
      <c r="G77" s="3" t="s">
        <v>52</v>
      </c>
      <c r="H77" s="13">
        <v>7758238422000</v>
      </c>
      <c r="I77" s="16"/>
      <c r="L77" t="s">
        <v>53</v>
      </c>
      <c r="Q77" s="2" t="s">
        <v>54</v>
      </c>
      <c r="R77" t="s">
        <v>164</v>
      </c>
      <c r="U77" t="s">
        <v>165</v>
      </c>
      <c r="V77" t="s">
        <v>166</v>
      </c>
      <c r="W77" s="2">
        <v>8014</v>
      </c>
      <c r="X77" s="2"/>
      <c r="Y77" s="2"/>
      <c r="Z77" s="15" t="s">
        <v>167</v>
      </c>
      <c r="AA77" s="2">
        <v>838576195</v>
      </c>
      <c r="AB77" s="2"/>
      <c r="AC77" s="2" t="s">
        <v>60</v>
      </c>
      <c r="AD77" t="s">
        <v>61</v>
      </c>
      <c r="AS77" s="14">
        <f>AS76</f>
        <v>20000</v>
      </c>
      <c r="AT77" t="s">
        <v>577</v>
      </c>
      <c r="AY77" s="2"/>
    </row>
    <row r="78" spans="1:51" x14ac:dyDescent="0.35">
      <c r="A78" s="48">
        <f t="shared" si="1"/>
        <v>77</v>
      </c>
      <c r="B78" s="48">
        <v>111</v>
      </c>
      <c r="C78" s="12">
        <v>45473</v>
      </c>
      <c r="D78" s="3" t="s">
        <v>104</v>
      </c>
      <c r="E78" s="3" t="s">
        <v>961</v>
      </c>
      <c r="F78" s="2"/>
      <c r="G78" s="3" t="s">
        <v>52</v>
      </c>
      <c r="H78" s="13">
        <v>7758238422000</v>
      </c>
      <c r="I78" s="16"/>
      <c r="L78" t="s">
        <v>53</v>
      </c>
      <c r="Q78" s="2" t="s">
        <v>54</v>
      </c>
      <c r="R78" t="s">
        <v>164</v>
      </c>
      <c r="U78" t="s">
        <v>165</v>
      </c>
      <c r="V78" t="s">
        <v>166</v>
      </c>
      <c r="W78" s="2">
        <v>8014</v>
      </c>
      <c r="X78" s="2"/>
      <c r="Y78" s="2"/>
      <c r="Z78" s="15" t="s">
        <v>167</v>
      </c>
      <c r="AA78" s="2">
        <v>838576195</v>
      </c>
      <c r="AB78" s="2"/>
      <c r="AC78" s="2" t="s">
        <v>60</v>
      </c>
      <c r="AD78" t="s">
        <v>61</v>
      </c>
      <c r="AS78" s="14">
        <v>0</v>
      </c>
      <c r="AT78" t="s">
        <v>577</v>
      </c>
      <c r="AY78" s="2"/>
    </row>
    <row r="79" spans="1:51" x14ac:dyDescent="0.35">
      <c r="A79" s="49">
        <f t="shared" si="1"/>
        <v>78</v>
      </c>
      <c r="B79" s="49">
        <v>111</v>
      </c>
      <c r="C79" s="12">
        <v>45473</v>
      </c>
      <c r="D79" s="3" t="s">
        <v>50</v>
      </c>
      <c r="E79" s="3"/>
      <c r="F79" s="2"/>
      <c r="G79" s="3"/>
      <c r="H79" s="13"/>
      <c r="I79" s="16"/>
      <c r="J79" t="s">
        <v>958</v>
      </c>
      <c r="L79" s="25" t="s">
        <v>959</v>
      </c>
      <c r="M79" t="s">
        <v>145</v>
      </c>
      <c r="O79" s="42" t="s">
        <v>108</v>
      </c>
      <c r="P79" t="s">
        <v>960</v>
      </c>
      <c r="Q79" s="2" t="s">
        <v>54</v>
      </c>
      <c r="R79" t="s">
        <v>185</v>
      </c>
      <c r="U79" t="s">
        <v>186</v>
      </c>
      <c r="V79" t="s">
        <v>57</v>
      </c>
      <c r="W79">
        <v>6013</v>
      </c>
      <c r="Z79" s="31" t="s">
        <v>187</v>
      </c>
      <c r="AA79" s="30">
        <v>187881120</v>
      </c>
      <c r="AC79" s="2" t="s">
        <v>60</v>
      </c>
      <c r="AD79" t="s">
        <v>61</v>
      </c>
      <c r="AE79" s="7"/>
      <c r="AG79" s="3" t="s">
        <v>105</v>
      </c>
      <c r="AH79" s="3" t="s">
        <v>78</v>
      </c>
      <c r="AI79" s="3" t="s">
        <v>106</v>
      </c>
      <c r="AJ79" s="13">
        <v>9788600888999</v>
      </c>
      <c r="AK79" s="3" t="s">
        <v>61</v>
      </c>
      <c r="AN79" s="2" t="s">
        <v>66</v>
      </c>
      <c r="AO79" s="2" t="s">
        <v>66</v>
      </c>
      <c r="AP79" s="3" t="s">
        <v>67</v>
      </c>
      <c r="AQ79" s="14">
        <v>77000</v>
      </c>
      <c r="AS79" s="32">
        <f>AQ79</f>
        <v>77000</v>
      </c>
      <c r="AT79" s="14" t="s">
        <v>193</v>
      </c>
      <c r="AU79" s="2"/>
      <c r="AV79" s="2"/>
      <c r="AX79" s="43"/>
      <c r="AY79" s="2"/>
    </row>
    <row r="80" spans="1:51" x14ac:dyDescent="0.35">
      <c r="A80" s="49">
        <f t="shared" si="1"/>
        <v>79</v>
      </c>
      <c r="B80" s="49">
        <v>111</v>
      </c>
      <c r="C80" s="12">
        <v>45473</v>
      </c>
      <c r="D80" s="3" t="s">
        <v>104</v>
      </c>
      <c r="E80" s="3" t="s">
        <v>962</v>
      </c>
      <c r="F80" s="2"/>
      <c r="G80" s="3" t="s">
        <v>52</v>
      </c>
      <c r="H80" s="13">
        <v>7758238421234</v>
      </c>
      <c r="I80" s="16"/>
      <c r="L80" t="s">
        <v>53</v>
      </c>
      <c r="Q80" s="2" t="s">
        <v>54</v>
      </c>
      <c r="R80" t="s">
        <v>164</v>
      </c>
      <c r="U80" t="s">
        <v>165</v>
      </c>
      <c r="V80" t="s">
        <v>166</v>
      </c>
      <c r="W80" s="2">
        <v>8014</v>
      </c>
      <c r="X80" s="2"/>
      <c r="Y80" s="2"/>
      <c r="Z80" s="15" t="s">
        <v>167</v>
      </c>
      <c r="AA80" s="2">
        <v>838576195</v>
      </c>
      <c r="AB80" s="2"/>
      <c r="AC80" s="2" t="s">
        <v>60</v>
      </c>
      <c r="AD80" t="s">
        <v>61</v>
      </c>
      <c r="AE80" s="7"/>
      <c r="AF80" s="1"/>
      <c r="AG80" s="3" t="s">
        <v>105</v>
      </c>
      <c r="AH80" s="3" t="s">
        <v>78</v>
      </c>
      <c r="AI80" s="3" t="s">
        <v>106</v>
      </c>
      <c r="AJ80" s="13">
        <v>9788600888999</v>
      </c>
      <c r="AK80" s="3" t="s">
        <v>61</v>
      </c>
      <c r="AL80" s="5"/>
      <c r="AM80" s="1"/>
      <c r="AN80" s="2" t="s">
        <v>66</v>
      </c>
      <c r="AO80" s="2" t="s">
        <v>66</v>
      </c>
      <c r="AP80" s="3" t="s">
        <v>67</v>
      </c>
      <c r="AQ80" s="14">
        <v>77000</v>
      </c>
      <c r="AR80" s="2"/>
      <c r="AS80" s="14">
        <v>77000</v>
      </c>
      <c r="AT80" s="14" t="s">
        <v>193</v>
      </c>
      <c r="AU80" s="2"/>
      <c r="AV80" s="2"/>
      <c r="AX80" s="43">
        <v>30000</v>
      </c>
      <c r="AY80" s="2"/>
    </row>
    <row r="81" spans="1:83" x14ac:dyDescent="0.35">
      <c r="A81" s="49">
        <f t="shared" si="1"/>
        <v>80</v>
      </c>
      <c r="B81" s="49">
        <v>111</v>
      </c>
      <c r="C81" s="12">
        <v>45473</v>
      </c>
      <c r="D81" s="3" t="s">
        <v>104</v>
      </c>
      <c r="E81" s="3" t="s">
        <v>962</v>
      </c>
      <c r="F81" s="2"/>
      <c r="G81" s="3" t="s">
        <v>52</v>
      </c>
      <c r="H81" s="13">
        <v>7758238421234</v>
      </c>
      <c r="I81" s="16"/>
      <c r="L81" t="s">
        <v>53</v>
      </c>
      <c r="Q81" s="2" t="s">
        <v>54</v>
      </c>
      <c r="R81" t="s">
        <v>164</v>
      </c>
      <c r="U81" t="s">
        <v>165</v>
      </c>
      <c r="V81" t="s">
        <v>166</v>
      </c>
      <c r="W81" s="2">
        <v>8014</v>
      </c>
      <c r="X81" s="2"/>
      <c r="Y81" s="2"/>
      <c r="Z81" s="15" t="s">
        <v>167</v>
      </c>
      <c r="AA81" s="2">
        <v>838576195</v>
      </c>
      <c r="AB81" s="2"/>
      <c r="AC81" s="2" t="s">
        <v>60</v>
      </c>
      <c r="AD81" t="s">
        <v>61</v>
      </c>
      <c r="AS81" s="34">
        <f>AX80</f>
        <v>30000</v>
      </c>
      <c r="AT81" s="35" t="s">
        <v>563</v>
      </c>
      <c r="AY81" s="2"/>
    </row>
    <row r="82" spans="1:83" x14ac:dyDescent="0.35">
      <c r="A82" s="49">
        <f t="shared" si="1"/>
        <v>81</v>
      </c>
      <c r="B82" s="49">
        <v>111</v>
      </c>
      <c r="C82" s="12">
        <v>45473</v>
      </c>
      <c r="D82" s="3" t="s">
        <v>104</v>
      </c>
      <c r="E82" s="3" t="s">
        <v>962</v>
      </c>
      <c r="F82" s="2"/>
      <c r="G82" s="3" t="s">
        <v>52</v>
      </c>
      <c r="H82" s="13">
        <v>7758238421234</v>
      </c>
      <c r="I82" s="16"/>
      <c r="L82" t="s">
        <v>53</v>
      </c>
      <c r="Q82" s="2" t="s">
        <v>54</v>
      </c>
      <c r="R82" t="s">
        <v>164</v>
      </c>
      <c r="U82" t="s">
        <v>165</v>
      </c>
      <c r="V82" t="s">
        <v>166</v>
      </c>
      <c r="W82" s="2">
        <v>8014</v>
      </c>
      <c r="X82" s="2"/>
      <c r="Y82" s="2"/>
      <c r="Z82" s="15" t="s">
        <v>167</v>
      </c>
      <c r="AA82" s="2">
        <v>838576195</v>
      </c>
      <c r="AB82" s="2"/>
      <c r="AC82" s="2" t="s">
        <v>60</v>
      </c>
      <c r="AD82" t="s">
        <v>61</v>
      </c>
      <c r="AS82" s="14">
        <f>AS81</f>
        <v>30000</v>
      </c>
      <c r="AT82" t="s">
        <v>953</v>
      </c>
      <c r="AY82" s="2"/>
    </row>
    <row r="83" spans="1:83" x14ac:dyDescent="0.35">
      <c r="A83" s="49">
        <f t="shared" si="1"/>
        <v>82</v>
      </c>
      <c r="B83" s="49">
        <v>111</v>
      </c>
      <c r="C83" s="12">
        <v>45473</v>
      </c>
      <c r="D83" s="3" t="s">
        <v>104</v>
      </c>
      <c r="E83" s="3" t="s">
        <v>962</v>
      </c>
      <c r="F83" s="2"/>
      <c r="G83" s="3" t="s">
        <v>52</v>
      </c>
      <c r="H83" s="13">
        <v>7758238421234</v>
      </c>
      <c r="I83" s="16"/>
      <c r="L83" t="s">
        <v>53</v>
      </c>
      <c r="Q83" s="2" t="s">
        <v>54</v>
      </c>
      <c r="R83" t="s">
        <v>164</v>
      </c>
      <c r="U83" t="s">
        <v>165</v>
      </c>
      <c r="V83" t="s">
        <v>166</v>
      </c>
      <c r="W83" s="2">
        <v>8014</v>
      </c>
      <c r="X83" s="2"/>
      <c r="Y83" s="2"/>
      <c r="Z83" s="15" t="s">
        <v>167</v>
      </c>
      <c r="AA83" s="2">
        <v>838576195</v>
      </c>
      <c r="AB83" s="2"/>
      <c r="AC83" s="2" t="s">
        <v>60</v>
      </c>
      <c r="AD83" t="s">
        <v>61</v>
      </c>
      <c r="AS83" s="14">
        <v>0</v>
      </c>
      <c r="AT83" t="s">
        <v>954</v>
      </c>
      <c r="AY83" s="2"/>
    </row>
    <row r="84" spans="1:83" x14ac:dyDescent="0.35">
      <c r="A84" s="49">
        <f t="shared" si="1"/>
        <v>83</v>
      </c>
      <c r="B84" s="49">
        <v>111</v>
      </c>
      <c r="C84" s="12">
        <v>45473</v>
      </c>
      <c r="D84" s="3" t="s">
        <v>104</v>
      </c>
      <c r="E84" s="3" t="s">
        <v>962</v>
      </c>
      <c r="F84" s="2"/>
      <c r="G84" s="3" t="s">
        <v>52</v>
      </c>
      <c r="H84" s="13">
        <v>7758238421234</v>
      </c>
      <c r="I84" s="16"/>
      <c r="L84" t="s">
        <v>53</v>
      </c>
      <c r="Q84" s="2" t="s">
        <v>54</v>
      </c>
      <c r="R84" t="s">
        <v>164</v>
      </c>
      <c r="U84" t="s">
        <v>165</v>
      </c>
      <c r="V84" t="s">
        <v>166</v>
      </c>
      <c r="W84" s="2">
        <v>8014</v>
      </c>
      <c r="X84" s="2"/>
      <c r="Y84" s="2"/>
      <c r="Z84" s="15" t="s">
        <v>167</v>
      </c>
      <c r="AA84" s="2">
        <v>838576195</v>
      </c>
      <c r="AB84" s="2"/>
      <c r="AC84" s="2" t="s">
        <v>60</v>
      </c>
      <c r="AD84" t="s">
        <v>61</v>
      </c>
      <c r="AS84" s="34">
        <f>AS81</f>
        <v>30000</v>
      </c>
      <c r="AT84" s="35" t="s">
        <v>574</v>
      </c>
      <c r="AY84" s="2"/>
    </row>
    <row r="85" spans="1:83" x14ac:dyDescent="0.35">
      <c r="A85" s="49">
        <f t="shared" si="1"/>
        <v>84</v>
      </c>
      <c r="B85" s="49">
        <v>111</v>
      </c>
      <c r="C85" s="12">
        <v>45473</v>
      </c>
      <c r="D85" s="3" t="s">
        <v>104</v>
      </c>
      <c r="E85" s="3" t="s">
        <v>962</v>
      </c>
      <c r="F85" s="2"/>
      <c r="G85" s="3" t="s">
        <v>52</v>
      </c>
      <c r="H85" s="13">
        <v>7758238421234</v>
      </c>
      <c r="I85" s="16"/>
      <c r="L85" t="s">
        <v>53</v>
      </c>
      <c r="Q85" s="2" t="s">
        <v>54</v>
      </c>
      <c r="R85" t="s">
        <v>164</v>
      </c>
      <c r="U85" t="s">
        <v>165</v>
      </c>
      <c r="V85" t="s">
        <v>166</v>
      </c>
      <c r="W85" s="2">
        <v>8014</v>
      </c>
      <c r="X85" s="2"/>
      <c r="Y85" s="2"/>
      <c r="Z85" s="15" t="s">
        <v>167</v>
      </c>
      <c r="AA85" s="2">
        <v>838576195</v>
      </c>
      <c r="AB85" s="2"/>
      <c r="AC85" s="2" t="s">
        <v>60</v>
      </c>
      <c r="AD85" t="s">
        <v>61</v>
      </c>
      <c r="AS85" s="14">
        <f>AS84</f>
        <v>30000</v>
      </c>
      <c r="AT85" t="s">
        <v>577</v>
      </c>
      <c r="AY85" s="2"/>
    </row>
    <row r="86" spans="1:83" x14ac:dyDescent="0.35">
      <c r="A86" s="49">
        <f t="shared" si="1"/>
        <v>85</v>
      </c>
      <c r="B86" s="49">
        <v>111</v>
      </c>
      <c r="C86" s="12">
        <v>45473</v>
      </c>
      <c r="D86" s="3" t="s">
        <v>104</v>
      </c>
      <c r="E86" s="3" t="s">
        <v>962</v>
      </c>
      <c r="F86" s="2"/>
      <c r="G86" s="3" t="s">
        <v>52</v>
      </c>
      <c r="H86" s="13">
        <v>7758238421234</v>
      </c>
      <c r="I86" s="16"/>
      <c r="L86" t="s">
        <v>53</v>
      </c>
      <c r="Q86" s="2" t="s">
        <v>54</v>
      </c>
      <c r="R86" t="s">
        <v>164</v>
      </c>
      <c r="U86" t="s">
        <v>165</v>
      </c>
      <c r="V86" t="s">
        <v>166</v>
      </c>
      <c r="W86" s="2">
        <v>8014</v>
      </c>
      <c r="X86" s="2"/>
      <c r="Y86" s="2"/>
      <c r="Z86" s="15" t="s">
        <v>167</v>
      </c>
      <c r="AA86" s="2">
        <v>838576195</v>
      </c>
      <c r="AB86" s="2"/>
      <c r="AC86" s="2" t="s">
        <v>60</v>
      </c>
      <c r="AD86" t="s">
        <v>61</v>
      </c>
      <c r="AS86" s="14">
        <v>0</v>
      </c>
      <c r="AT86" t="s">
        <v>580</v>
      </c>
      <c r="AY86" s="2"/>
    </row>
    <row r="87" spans="1:83" x14ac:dyDescent="0.35">
      <c r="A87" s="45">
        <f t="shared" si="1"/>
        <v>86</v>
      </c>
      <c r="B87" s="45">
        <v>111</v>
      </c>
      <c r="C87" s="12">
        <v>45473</v>
      </c>
      <c r="D87" s="3" t="s">
        <v>50</v>
      </c>
      <c r="E87" s="3"/>
      <c r="F87" s="2"/>
      <c r="G87" s="3"/>
      <c r="H87" s="13"/>
      <c r="I87" s="16"/>
      <c r="J87" t="s">
        <v>958</v>
      </c>
      <c r="L87" s="25" t="s">
        <v>959</v>
      </c>
      <c r="M87" t="s">
        <v>145</v>
      </c>
      <c r="O87" s="42" t="s">
        <v>108</v>
      </c>
      <c r="P87" t="s">
        <v>960</v>
      </c>
      <c r="Q87" s="2" t="s">
        <v>54</v>
      </c>
      <c r="R87" t="s">
        <v>185</v>
      </c>
      <c r="U87" t="s">
        <v>186</v>
      </c>
      <c r="V87" t="s">
        <v>57</v>
      </c>
      <c r="W87">
        <v>6013</v>
      </c>
      <c r="Z87" s="31" t="s">
        <v>187</v>
      </c>
      <c r="AA87" s="30">
        <v>187881120</v>
      </c>
      <c r="AC87" s="2" t="s">
        <v>60</v>
      </c>
      <c r="AD87" t="s">
        <v>61</v>
      </c>
      <c r="AE87" s="7"/>
      <c r="AG87" s="3" t="s">
        <v>105</v>
      </c>
      <c r="AH87" s="3" t="s">
        <v>78</v>
      </c>
      <c r="AI87" s="3" t="s">
        <v>106</v>
      </c>
      <c r="AJ87" s="13">
        <v>9788600888999</v>
      </c>
      <c r="AK87" s="3" t="s">
        <v>61</v>
      </c>
      <c r="AN87" s="2" t="s">
        <v>66</v>
      </c>
      <c r="AO87" s="2" t="s">
        <v>66</v>
      </c>
      <c r="AP87" s="3" t="s">
        <v>67</v>
      </c>
      <c r="AQ87" s="14">
        <v>77000</v>
      </c>
      <c r="AS87" s="32">
        <f>AQ87</f>
        <v>77000</v>
      </c>
      <c r="AT87" s="14" t="s">
        <v>193</v>
      </c>
      <c r="AU87" s="2"/>
      <c r="AV87" s="2"/>
      <c r="AX87" s="43"/>
      <c r="AY87" s="2"/>
    </row>
    <row r="88" spans="1:83" x14ac:dyDescent="0.35">
      <c r="A88" s="45">
        <f t="shared" si="1"/>
        <v>87</v>
      </c>
      <c r="B88" s="45">
        <v>111</v>
      </c>
      <c r="C88" s="12">
        <v>45473</v>
      </c>
      <c r="D88" s="3" t="s">
        <v>104</v>
      </c>
      <c r="E88" s="3" t="s">
        <v>963</v>
      </c>
      <c r="F88" s="2"/>
      <c r="G88" s="3" t="s">
        <v>52</v>
      </c>
      <c r="H88" s="13">
        <v>7758238422355</v>
      </c>
      <c r="I88" s="16"/>
      <c r="L88" t="s">
        <v>53</v>
      </c>
      <c r="Q88" s="2" t="s">
        <v>54</v>
      </c>
      <c r="R88" t="s">
        <v>164</v>
      </c>
      <c r="U88" t="s">
        <v>165</v>
      </c>
      <c r="V88" t="s">
        <v>166</v>
      </c>
      <c r="W88" s="2">
        <v>8014</v>
      </c>
      <c r="X88" s="2"/>
      <c r="Y88" s="2"/>
      <c r="Z88" s="15" t="s">
        <v>167</v>
      </c>
      <c r="AA88" s="2">
        <v>838576195</v>
      </c>
      <c r="AB88" s="2"/>
      <c r="AC88" s="2" t="s">
        <v>60</v>
      </c>
      <c r="AD88" t="s">
        <v>61</v>
      </c>
      <c r="AE88" s="7"/>
      <c r="AF88" s="1"/>
      <c r="AG88" s="3" t="s">
        <v>105</v>
      </c>
      <c r="AH88" s="3" t="s">
        <v>78</v>
      </c>
      <c r="AI88" s="3" t="s">
        <v>106</v>
      </c>
      <c r="AJ88" s="13">
        <v>9788600888999</v>
      </c>
      <c r="AK88" s="3" t="s">
        <v>61</v>
      </c>
      <c r="AL88" s="5"/>
      <c r="AM88" s="1"/>
      <c r="AN88" s="2" t="s">
        <v>66</v>
      </c>
      <c r="AO88" s="2" t="s">
        <v>66</v>
      </c>
      <c r="AP88" s="3" t="s">
        <v>67</v>
      </c>
      <c r="AQ88" s="14">
        <v>77000</v>
      </c>
      <c r="AR88" s="2"/>
      <c r="AS88" s="14">
        <v>77000</v>
      </c>
      <c r="AT88" s="14" t="s">
        <v>193</v>
      </c>
      <c r="AU88" s="2"/>
      <c r="AV88" s="2"/>
      <c r="AX88" s="43">
        <v>27000</v>
      </c>
      <c r="AY88" s="2"/>
    </row>
    <row r="89" spans="1:83" x14ac:dyDescent="0.35">
      <c r="A89" s="45">
        <f t="shared" si="1"/>
        <v>88</v>
      </c>
      <c r="B89" s="45">
        <v>111</v>
      </c>
      <c r="C89" s="12">
        <v>45473</v>
      </c>
      <c r="D89" s="3" t="s">
        <v>104</v>
      </c>
      <c r="E89" s="3" t="s">
        <v>963</v>
      </c>
      <c r="F89" s="2"/>
      <c r="G89" s="3" t="s">
        <v>52</v>
      </c>
      <c r="H89" s="13">
        <v>7758238422355</v>
      </c>
      <c r="I89" s="16"/>
      <c r="L89" t="s">
        <v>53</v>
      </c>
      <c r="Q89" s="2" t="s">
        <v>54</v>
      </c>
      <c r="R89" t="s">
        <v>164</v>
      </c>
      <c r="U89" t="s">
        <v>165</v>
      </c>
      <c r="V89" t="s">
        <v>166</v>
      </c>
      <c r="W89" s="2">
        <v>8014</v>
      </c>
      <c r="X89" s="2"/>
      <c r="Y89" s="2"/>
      <c r="Z89" s="15" t="s">
        <v>167</v>
      </c>
      <c r="AA89" s="2">
        <v>838576195</v>
      </c>
      <c r="AB89" s="2"/>
      <c r="AC89" s="2" t="s">
        <v>60</v>
      </c>
      <c r="AD89" t="s">
        <v>61</v>
      </c>
      <c r="AS89" s="34">
        <f>AX88</f>
        <v>27000</v>
      </c>
      <c r="AT89" s="35" t="s">
        <v>563</v>
      </c>
      <c r="AY89" s="2"/>
    </row>
    <row r="90" spans="1:83" x14ac:dyDescent="0.35">
      <c r="A90" s="45">
        <f t="shared" si="1"/>
        <v>89</v>
      </c>
      <c r="B90" s="45">
        <v>111</v>
      </c>
      <c r="C90" s="12">
        <v>45473</v>
      </c>
      <c r="D90" s="3" t="s">
        <v>104</v>
      </c>
      <c r="E90" s="3" t="s">
        <v>963</v>
      </c>
      <c r="F90" s="2"/>
      <c r="G90" s="3" t="s">
        <v>52</v>
      </c>
      <c r="H90" s="13">
        <v>7758238422355</v>
      </c>
      <c r="I90" s="16"/>
      <c r="L90" t="s">
        <v>53</v>
      </c>
      <c r="Q90" s="2" t="s">
        <v>54</v>
      </c>
      <c r="R90" t="s">
        <v>164</v>
      </c>
      <c r="U90" t="s">
        <v>165</v>
      </c>
      <c r="V90" t="s">
        <v>166</v>
      </c>
      <c r="W90" s="2">
        <v>8014</v>
      </c>
      <c r="X90" s="2"/>
      <c r="Y90" s="2"/>
      <c r="Z90" s="15" t="s">
        <v>167</v>
      </c>
      <c r="AA90" s="2">
        <v>838576195</v>
      </c>
      <c r="AB90" s="2"/>
      <c r="AC90" s="2" t="s">
        <v>60</v>
      </c>
      <c r="AD90" t="s">
        <v>61</v>
      </c>
      <c r="AS90" s="14">
        <f>AS89</f>
        <v>27000</v>
      </c>
      <c r="AT90" t="s">
        <v>953</v>
      </c>
      <c r="AY90" s="2"/>
    </row>
    <row r="91" spans="1:83" x14ac:dyDescent="0.35">
      <c r="A91" s="45">
        <f t="shared" si="1"/>
        <v>90</v>
      </c>
      <c r="B91" s="45">
        <v>111</v>
      </c>
      <c r="C91" s="12">
        <v>45473</v>
      </c>
      <c r="D91" s="3" t="s">
        <v>104</v>
      </c>
      <c r="E91" s="3" t="s">
        <v>963</v>
      </c>
      <c r="F91" s="2"/>
      <c r="G91" s="3" t="s">
        <v>52</v>
      </c>
      <c r="H91" s="13">
        <v>7758238422355</v>
      </c>
      <c r="I91" s="16"/>
      <c r="L91" t="s">
        <v>53</v>
      </c>
      <c r="Q91" s="2" t="s">
        <v>54</v>
      </c>
      <c r="R91" t="s">
        <v>164</v>
      </c>
      <c r="U91" t="s">
        <v>165</v>
      </c>
      <c r="V91" t="s">
        <v>166</v>
      </c>
      <c r="W91" s="2">
        <v>8014</v>
      </c>
      <c r="X91" s="2"/>
      <c r="Y91" s="2"/>
      <c r="Z91" s="15" t="s">
        <v>167</v>
      </c>
      <c r="AA91" s="2">
        <v>838576195</v>
      </c>
      <c r="AB91" s="2"/>
      <c r="AC91" s="2" t="s">
        <v>60</v>
      </c>
      <c r="AD91" t="s">
        <v>61</v>
      </c>
      <c r="AS91" s="14">
        <v>0</v>
      </c>
      <c r="AT91" t="s">
        <v>954</v>
      </c>
      <c r="AY91" s="2"/>
    </row>
    <row r="92" spans="1:83" x14ac:dyDescent="0.35">
      <c r="A92" s="45">
        <f t="shared" si="1"/>
        <v>91</v>
      </c>
      <c r="B92" s="45">
        <v>111</v>
      </c>
      <c r="C92" s="12">
        <v>45473</v>
      </c>
      <c r="D92" s="3" t="s">
        <v>104</v>
      </c>
      <c r="E92" s="3" t="s">
        <v>963</v>
      </c>
      <c r="F92" s="2"/>
      <c r="G92" s="3" t="s">
        <v>52</v>
      </c>
      <c r="H92" s="13">
        <v>7758238422355</v>
      </c>
      <c r="I92" s="16"/>
      <c r="L92" t="s">
        <v>53</v>
      </c>
      <c r="Q92" s="2" t="s">
        <v>54</v>
      </c>
      <c r="R92" t="s">
        <v>164</v>
      </c>
      <c r="U92" t="s">
        <v>165</v>
      </c>
      <c r="V92" t="s">
        <v>166</v>
      </c>
      <c r="W92" s="2">
        <v>8014</v>
      </c>
      <c r="X92" s="2"/>
      <c r="Y92" s="2"/>
      <c r="Z92" s="15" t="s">
        <v>167</v>
      </c>
      <c r="AA92" s="2">
        <v>838576195</v>
      </c>
      <c r="AB92" s="2"/>
      <c r="AC92" s="2" t="s">
        <v>60</v>
      </c>
      <c r="AD92" t="s">
        <v>61</v>
      </c>
      <c r="AS92" s="34">
        <f>AS89</f>
        <v>27000</v>
      </c>
      <c r="AT92" s="35" t="s">
        <v>574</v>
      </c>
      <c r="AY92" s="2"/>
    </row>
    <row r="93" spans="1:83" x14ac:dyDescent="0.35">
      <c r="A93" s="45">
        <f t="shared" si="1"/>
        <v>92</v>
      </c>
      <c r="B93" s="45">
        <v>111</v>
      </c>
      <c r="C93" s="12">
        <v>45473</v>
      </c>
      <c r="D93" s="3" t="s">
        <v>104</v>
      </c>
      <c r="E93" s="3" t="s">
        <v>963</v>
      </c>
      <c r="F93" s="2"/>
      <c r="G93" s="3" t="s">
        <v>52</v>
      </c>
      <c r="H93" s="13">
        <v>7758238422355</v>
      </c>
      <c r="I93" s="16"/>
      <c r="L93" t="s">
        <v>53</v>
      </c>
      <c r="Q93" s="2" t="s">
        <v>54</v>
      </c>
      <c r="R93" t="s">
        <v>164</v>
      </c>
      <c r="U93" t="s">
        <v>165</v>
      </c>
      <c r="V93" t="s">
        <v>166</v>
      </c>
      <c r="W93" s="2">
        <v>8014</v>
      </c>
      <c r="X93" s="2"/>
      <c r="Y93" s="2"/>
      <c r="Z93" s="15" t="s">
        <v>167</v>
      </c>
      <c r="AA93" s="2">
        <v>838576195</v>
      </c>
      <c r="AB93" s="2"/>
      <c r="AC93" s="2" t="s">
        <v>60</v>
      </c>
      <c r="AD93" t="s">
        <v>61</v>
      </c>
      <c r="AS93" s="14">
        <f>AS92</f>
        <v>27000</v>
      </c>
      <c r="AT93" t="s">
        <v>577</v>
      </c>
      <c r="AY93" s="2"/>
    </row>
    <row r="94" spans="1:83" x14ac:dyDescent="0.35">
      <c r="A94" s="45">
        <f t="shared" si="1"/>
        <v>93</v>
      </c>
      <c r="AS94" s="14">
        <v>0</v>
      </c>
      <c r="AT94" t="s">
        <v>580</v>
      </c>
      <c r="AY94" s="2"/>
    </row>
    <row r="95" spans="1:83" x14ac:dyDescent="0.35">
      <c r="A95" s="50">
        <f t="shared" si="1"/>
        <v>94</v>
      </c>
      <c r="B95">
        <v>111</v>
      </c>
      <c r="C95" s="12">
        <v>45473</v>
      </c>
      <c r="D95" s="3" t="s">
        <v>50</v>
      </c>
      <c r="J95" t="s">
        <v>964</v>
      </c>
      <c r="L95" t="s">
        <v>965</v>
      </c>
      <c r="O95" t="s">
        <v>108</v>
      </c>
      <c r="P95" t="s">
        <v>966</v>
      </c>
      <c r="Q95" s="2" t="s">
        <v>54</v>
      </c>
      <c r="R95" t="s">
        <v>967</v>
      </c>
      <c r="U95" s="52" t="s">
        <v>968</v>
      </c>
      <c r="V95" t="s">
        <v>85</v>
      </c>
      <c r="W95">
        <v>3816</v>
      </c>
      <c r="Z95" t="s">
        <v>969</v>
      </c>
      <c r="AA95">
        <v>872408572</v>
      </c>
      <c r="AC95" s="2" t="s">
        <v>60</v>
      </c>
      <c r="AD95" s="25" t="s">
        <v>88</v>
      </c>
      <c r="AE95" s="7"/>
      <c r="AG95" s="3" t="s">
        <v>970</v>
      </c>
      <c r="AH95" s="3" t="s">
        <v>78</v>
      </c>
      <c r="AI95" s="3" t="s">
        <v>132</v>
      </c>
      <c r="AJ95" s="13">
        <v>7751558284356</v>
      </c>
      <c r="AK95" s="3" t="s">
        <v>61</v>
      </c>
      <c r="AN95" s="2" t="s">
        <v>66</v>
      </c>
      <c r="AO95" s="2" t="s">
        <v>66</v>
      </c>
      <c r="AP95" s="3" t="s">
        <v>67</v>
      </c>
      <c r="AQ95">
        <v>200000</v>
      </c>
      <c r="AS95" s="14">
        <f>AQ95</f>
        <v>200000</v>
      </c>
      <c r="AT95" s="14" t="s">
        <v>193</v>
      </c>
      <c r="AY95" s="2" t="s">
        <v>191</v>
      </c>
      <c r="AZ95" t="s">
        <v>971</v>
      </c>
      <c r="BB95" s="3" t="s">
        <v>52</v>
      </c>
      <c r="BC95" s="13">
        <v>7003631999048</v>
      </c>
      <c r="BE95" t="s">
        <v>54</v>
      </c>
      <c r="BF95" t="s">
        <v>972</v>
      </c>
      <c r="BI95" t="s">
        <v>973</v>
      </c>
      <c r="BJ95" t="s">
        <v>85</v>
      </c>
      <c r="BK95">
        <v>7533</v>
      </c>
      <c r="BL95" s="15" t="s">
        <v>974</v>
      </c>
      <c r="BM95">
        <v>732118572</v>
      </c>
      <c r="BO95" s="2" t="s">
        <v>66</v>
      </c>
      <c r="BP95" t="s">
        <v>975</v>
      </c>
      <c r="BR95" s="3" t="s">
        <v>52</v>
      </c>
      <c r="BS95" s="13">
        <v>2649531979818</v>
      </c>
      <c r="BU95" s="2" t="s">
        <v>54</v>
      </c>
      <c r="BV95" t="s">
        <v>976</v>
      </c>
      <c r="BY95" t="s">
        <v>977</v>
      </c>
      <c r="BZ95" t="s">
        <v>85</v>
      </c>
      <c r="CA95">
        <v>4092</v>
      </c>
      <c r="CB95" s="15" t="s">
        <v>978</v>
      </c>
      <c r="CC95">
        <v>872486839</v>
      </c>
      <c r="CE95" s="2" t="s">
        <v>60</v>
      </c>
    </row>
    <row r="96" spans="1:83" s="56" customFormat="1" x14ac:dyDescent="0.35">
      <c r="A96" s="57">
        <f t="shared" si="1"/>
        <v>95</v>
      </c>
      <c r="B96" s="56">
        <v>111</v>
      </c>
      <c r="C96" s="58">
        <v>45473</v>
      </c>
      <c r="D96" s="59" t="s">
        <v>191</v>
      </c>
      <c r="E96" s="56" t="s">
        <v>971</v>
      </c>
      <c r="G96" s="59" t="s">
        <v>52</v>
      </c>
      <c r="H96" s="60">
        <v>7003631999048</v>
      </c>
      <c r="L96" s="56" t="s">
        <v>53</v>
      </c>
      <c r="Q96" s="61" t="s">
        <v>54</v>
      </c>
      <c r="R96" s="56" t="s">
        <v>972</v>
      </c>
      <c r="U96" s="56" t="s">
        <v>973</v>
      </c>
      <c r="V96" s="56" t="s">
        <v>85</v>
      </c>
      <c r="W96" s="56">
        <v>7533</v>
      </c>
      <c r="Z96" s="62" t="s">
        <v>974</v>
      </c>
      <c r="AA96" s="56">
        <v>732118572</v>
      </c>
      <c r="AC96" s="61" t="s">
        <v>66</v>
      </c>
      <c r="AD96" s="63" t="s">
        <v>88</v>
      </c>
      <c r="AE96" s="64"/>
      <c r="AG96" s="59" t="s">
        <v>970</v>
      </c>
      <c r="AH96" s="59" t="s">
        <v>78</v>
      </c>
      <c r="AI96" s="59" t="s">
        <v>132</v>
      </c>
      <c r="AJ96" s="60">
        <v>7751558284356</v>
      </c>
      <c r="AK96" s="59" t="s">
        <v>61</v>
      </c>
      <c r="AN96" s="61" t="s">
        <v>66</v>
      </c>
      <c r="AO96" s="61" t="s">
        <v>66</v>
      </c>
      <c r="AP96" s="59" t="s">
        <v>67</v>
      </c>
      <c r="AQ96" s="56">
        <v>200000</v>
      </c>
      <c r="AS96" s="65">
        <v>0</v>
      </c>
      <c r="AT96" s="66" t="s">
        <v>193</v>
      </c>
    </row>
    <row r="97" spans="1:83" s="56" customFormat="1" x14ac:dyDescent="0.35">
      <c r="A97" s="57">
        <f t="shared" si="1"/>
        <v>96</v>
      </c>
      <c r="B97" s="56">
        <v>111</v>
      </c>
      <c r="C97" s="58">
        <v>45473</v>
      </c>
      <c r="D97" s="59" t="s">
        <v>191</v>
      </c>
      <c r="E97" s="56" t="s">
        <v>975</v>
      </c>
      <c r="G97" s="59" t="s">
        <v>52</v>
      </c>
      <c r="H97" s="60">
        <v>2649531979818</v>
      </c>
      <c r="L97" s="56" t="s">
        <v>53</v>
      </c>
      <c r="Q97" s="61" t="s">
        <v>54</v>
      </c>
      <c r="R97" s="56" t="s">
        <v>976</v>
      </c>
      <c r="U97" s="56" t="s">
        <v>977</v>
      </c>
      <c r="V97" s="56" t="s">
        <v>85</v>
      </c>
      <c r="W97" s="56">
        <v>4092</v>
      </c>
      <c r="Z97" s="62" t="s">
        <v>978</v>
      </c>
      <c r="AA97" s="56">
        <v>872486839</v>
      </c>
      <c r="AC97" s="61" t="s">
        <v>60</v>
      </c>
      <c r="AD97" s="63" t="s">
        <v>61</v>
      </c>
      <c r="AE97" s="64"/>
      <c r="AG97" s="59" t="s">
        <v>970</v>
      </c>
      <c r="AH97" s="59" t="s">
        <v>78</v>
      </c>
      <c r="AI97" s="59" t="s">
        <v>132</v>
      </c>
      <c r="AJ97" s="60">
        <v>7751558284356</v>
      </c>
      <c r="AK97" s="59" t="s">
        <v>61</v>
      </c>
      <c r="AN97" s="61" t="s">
        <v>66</v>
      </c>
      <c r="AO97" s="61" t="s">
        <v>66</v>
      </c>
      <c r="AP97" s="59" t="s">
        <v>67</v>
      </c>
      <c r="AQ97" s="56">
        <v>200000</v>
      </c>
      <c r="AS97" s="65">
        <v>0</v>
      </c>
      <c r="AT97" s="66" t="s">
        <v>193</v>
      </c>
    </row>
    <row r="98" spans="1:83" x14ac:dyDescent="0.35">
      <c r="A98" s="50">
        <f t="shared" si="1"/>
        <v>97</v>
      </c>
      <c r="B98">
        <v>111</v>
      </c>
      <c r="C98" s="12">
        <v>45473</v>
      </c>
      <c r="AE98" s="7"/>
      <c r="AS98" s="34">
        <f>AS95</f>
        <v>200000</v>
      </c>
      <c r="AT98" s="35" t="s">
        <v>563</v>
      </c>
    </row>
    <row r="99" spans="1:83" x14ac:dyDescent="0.35">
      <c r="A99" s="50">
        <f t="shared" si="1"/>
        <v>98</v>
      </c>
      <c r="B99">
        <v>111</v>
      </c>
      <c r="C99" s="12">
        <v>45473</v>
      </c>
      <c r="AE99" s="7"/>
      <c r="AS99" s="14">
        <v>0</v>
      </c>
      <c r="AT99" t="s">
        <v>953</v>
      </c>
    </row>
    <row r="100" spans="1:83" x14ac:dyDescent="0.35">
      <c r="A100" s="50">
        <f t="shared" si="1"/>
        <v>99</v>
      </c>
      <c r="B100">
        <v>111</v>
      </c>
      <c r="C100" s="12">
        <v>45473</v>
      </c>
      <c r="AE100" s="7"/>
      <c r="AS100" s="14">
        <f>AS98</f>
        <v>200000</v>
      </c>
      <c r="AT100" t="s">
        <v>954</v>
      </c>
    </row>
    <row r="101" spans="1:83" x14ac:dyDescent="0.35">
      <c r="A101" s="50">
        <f t="shared" si="1"/>
        <v>100</v>
      </c>
      <c r="B101">
        <v>111</v>
      </c>
      <c r="C101" s="12">
        <v>45473</v>
      </c>
      <c r="AE101" s="7"/>
      <c r="AS101" s="34">
        <v>100000</v>
      </c>
      <c r="AT101" s="35" t="s">
        <v>574</v>
      </c>
    </row>
    <row r="102" spans="1:83" x14ac:dyDescent="0.35">
      <c r="A102" s="50">
        <f t="shared" si="1"/>
        <v>101</v>
      </c>
      <c r="B102">
        <v>111</v>
      </c>
      <c r="C102" s="12">
        <v>45473</v>
      </c>
      <c r="AE102" s="7"/>
      <c r="AS102" s="14">
        <v>0</v>
      </c>
      <c r="AT102" t="s">
        <v>577</v>
      </c>
    </row>
    <row r="103" spans="1:83" x14ac:dyDescent="0.35">
      <c r="A103" s="50">
        <f t="shared" si="1"/>
        <v>102</v>
      </c>
      <c r="B103">
        <v>111</v>
      </c>
      <c r="C103" s="12">
        <v>45473</v>
      </c>
      <c r="AE103" s="7"/>
      <c r="AS103" s="14">
        <f>AS101</f>
        <v>100000</v>
      </c>
      <c r="AT103" t="s">
        <v>580</v>
      </c>
    </row>
    <row r="104" spans="1:83" x14ac:dyDescent="0.35">
      <c r="A104" s="51">
        <f t="shared" si="1"/>
        <v>103</v>
      </c>
      <c r="B104">
        <v>111</v>
      </c>
      <c r="C104" s="12">
        <v>45473</v>
      </c>
      <c r="D104" s="3" t="s">
        <v>50</v>
      </c>
      <c r="J104" t="s">
        <v>979</v>
      </c>
      <c r="L104" t="s">
        <v>980</v>
      </c>
      <c r="M104" t="s">
        <v>145</v>
      </c>
      <c r="O104" t="s">
        <v>108</v>
      </c>
      <c r="P104" t="s">
        <v>981</v>
      </c>
      <c r="Q104" s="2" t="s">
        <v>54</v>
      </c>
      <c r="R104" t="s">
        <v>982</v>
      </c>
      <c r="U104" t="s">
        <v>983</v>
      </c>
      <c r="W104">
        <v>6107</v>
      </c>
      <c r="Z104" s="31" t="s">
        <v>984</v>
      </c>
      <c r="AA104" s="30">
        <v>702408572</v>
      </c>
      <c r="AC104" s="2" t="s">
        <v>60</v>
      </c>
      <c r="AD104" t="s">
        <v>61</v>
      </c>
      <c r="AE104" s="7"/>
      <c r="AG104" s="3" t="s">
        <v>970</v>
      </c>
      <c r="AH104" s="3" t="s">
        <v>71</v>
      </c>
      <c r="AI104" s="3" t="s">
        <v>72</v>
      </c>
      <c r="AJ104" s="13">
        <v>2025202350253</v>
      </c>
      <c r="AK104" s="3" t="s">
        <v>61</v>
      </c>
      <c r="AN104" s="2" t="s">
        <v>66</v>
      </c>
      <c r="AO104" s="2" t="s">
        <v>66</v>
      </c>
      <c r="AP104" s="3" t="s">
        <v>67</v>
      </c>
      <c r="AQ104">
        <v>45000</v>
      </c>
      <c r="AS104">
        <f>AQ104</f>
        <v>45000</v>
      </c>
      <c r="AT104" s="14" t="s">
        <v>193</v>
      </c>
      <c r="AY104" s="2" t="s">
        <v>191</v>
      </c>
      <c r="AZ104" t="s">
        <v>985</v>
      </c>
      <c r="BB104" s="3" t="s">
        <v>52</v>
      </c>
      <c r="BC104" s="13">
        <v>8002136345048</v>
      </c>
      <c r="BE104" s="2" t="s">
        <v>54</v>
      </c>
      <c r="BF104" t="s">
        <v>986</v>
      </c>
      <c r="BI104" t="s">
        <v>987</v>
      </c>
      <c r="BK104">
        <v>2194</v>
      </c>
      <c r="BL104" s="15" t="s">
        <v>988</v>
      </c>
      <c r="BM104" s="30">
        <v>828718572</v>
      </c>
      <c r="BO104" s="2" t="s">
        <v>60</v>
      </c>
      <c r="BP104" t="s">
        <v>989</v>
      </c>
      <c r="BR104" s="3" t="s">
        <v>52</v>
      </c>
      <c r="BS104" s="13">
        <v>8203251979818</v>
      </c>
      <c r="BU104" s="2" t="s">
        <v>54</v>
      </c>
      <c r="BV104" t="s">
        <v>990</v>
      </c>
      <c r="BY104" t="s">
        <v>991</v>
      </c>
      <c r="CA104">
        <v>2455</v>
      </c>
      <c r="CB104" s="15" t="s">
        <v>992</v>
      </c>
      <c r="CC104" s="30">
        <v>727478572</v>
      </c>
      <c r="CE104" s="2" t="s">
        <v>60</v>
      </c>
    </row>
    <row r="105" spans="1:83" x14ac:dyDescent="0.35">
      <c r="A105" s="51">
        <f t="shared" si="1"/>
        <v>104</v>
      </c>
      <c r="B105">
        <v>111</v>
      </c>
      <c r="C105" s="12">
        <v>45473</v>
      </c>
      <c r="D105" s="3" t="s">
        <v>50</v>
      </c>
      <c r="J105" t="s">
        <v>979</v>
      </c>
      <c r="L105" t="s">
        <v>980</v>
      </c>
      <c r="M105" t="s">
        <v>145</v>
      </c>
      <c r="O105" t="s">
        <v>108</v>
      </c>
      <c r="P105" t="s">
        <v>981</v>
      </c>
      <c r="Q105" s="2" t="s">
        <v>54</v>
      </c>
      <c r="R105" t="s">
        <v>982</v>
      </c>
      <c r="U105" t="s">
        <v>983</v>
      </c>
      <c r="W105">
        <v>6107</v>
      </c>
      <c r="Z105" s="31" t="s">
        <v>984</v>
      </c>
      <c r="AA105" s="30">
        <v>702408572</v>
      </c>
      <c r="AC105" s="2" t="s">
        <v>60</v>
      </c>
      <c r="AD105" t="s">
        <v>61</v>
      </c>
      <c r="AE105" s="7"/>
      <c r="AG105" s="3" t="s">
        <v>970</v>
      </c>
      <c r="AH105" s="3" t="s">
        <v>69</v>
      </c>
      <c r="AI105" s="3" t="s">
        <v>92</v>
      </c>
      <c r="AJ105" s="13">
        <v>5151914282603</v>
      </c>
      <c r="AK105" s="3" t="s">
        <v>61</v>
      </c>
      <c r="AN105" s="2" t="s">
        <v>66</v>
      </c>
      <c r="AO105" s="2" t="s">
        <v>66</v>
      </c>
      <c r="AP105" s="3" t="s">
        <v>67</v>
      </c>
      <c r="AQ105">
        <v>74300</v>
      </c>
      <c r="AS105">
        <f>AQ105</f>
        <v>74300</v>
      </c>
      <c r="AT105" s="14" t="s">
        <v>193</v>
      </c>
      <c r="AY105" s="2" t="s">
        <v>191</v>
      </c>
      <c r="AZ105" t="s">
        <v>985</v>
      </c>
      <c r="BB105" s="3" t="s">
        <v>52</v>
      </c>
      <c r="BC105" s="13">
        <v>8002136345048</v>
      </c>
      <c r="BE105" s="2" t="s">
        <v>54</v>
      </c>
      <c r="BF105" t="s">
        <v>986</v>
      </c>
      <c r="BI105" t="s">
        <v>987</v>
      </c>
      <c r="BK105">
        <v>2194</v>
      </c>
      <c r="BL105" s="15" t="s">
        <v>988</v>
      </c>
      <c r="BM105" s="30">
        <v>828718572</v>
      </c>
      <c r="BO105" s="2" t="s">
        <v>60</v>
      </c>
      <c r="BP105" t="s">
        <v>989</v>
      </c>
      <c r="BR105" s="3" t="s">
        <v>52</v>
      </c>
      <c r="BS105" s="13">
        <v>8203251979818</v>
      </c>
      <c r="BU105" s="2" t="s">
        <v>54</v>
      </c>
      <c r="BV105" t="s">
        <v>990</v>
      </c>
      <c r="BY105" t="s">
        <v>991</v>
      </c>
      <c r="CA105">
        <v>2455</v>
      </c>
      <c r="CB105" s="15" t="s">
        <v>992</v>
      </c>
      <c r="CC105" s="30">
        <v>727478572</v>
      </c>
      <c r="CE105" s="2" t="s">
        <v>60</v>
      </c>
    </row>
    <row r="106" spans="1:83" x14ac:dyDescent="0.35">
      <c r="A106" s="51">
        <f t="shared" si="1"/>
        <v>105</v>
      </c>
      <c r="B106" s="56">
        <v>111</v>
      </c>
      <c r="C106" s="58">
        <v>45473</v>
      </c>
      <c r="D106" s="59" t="s">
        <v>191</v>
      </c>
      <c r="E106" s="56" t="s">
        <v>985</v>
      </c>
      <c r="F106" s="56"/>
      <c r="G106" s="59" t="s">
        <v>52</v>
      </c>
      <c r="H106" s="60">
        <v>8002136345048</v>
      </c>
      <c r="I106" s="56"/>
      <c r="J106" s="56"/>
      <c r="K106" s="56"/>
      <c r="L106" s="56" t="s">
        <v>53</v>
      </c>
      <c r="M106" s="56"/>
      <c r="N106" s="56"/>
      <c r="O106" s="56"/>
      <c r="P106" s="56"/>
      <c r="Q106" s="61" t="s">
        <v>54</v>
      </c>
      <c r="R106" s="56" t="s">
        <v>986</v>
      </c>
      <c r="S106" s="56"/>
      <c r="T106" s="56"/>
      <c r="U106" s="56" t="s">
        <v>987</v>
      </c>
      <c r="V106" s="56"/>
      <c r="W106" s="56">
        <v>2194</v>
      </c>
      <c r="X106" s="56"/>
      <c r="Y106" s="56"/>
      <c r="Z106" s="62" t="s">
        <v>988</v>
      </c>
      <c r="AA106" s="67">
        <v>828718572</v>
      </c>
      <c r="AB106" s="56"/>
      <c r="AC106" s="61" t="s">
        <v>60</v>
      </c>
      <c r="AD106" s="56" t="s">
        <v>61</v>
      </c>
      <c r="AE106" s="64"/>
      <c r="AF106" s="56"/>
      <c r="AG106" s="68"/>
      <c r="AH106" s="68"/>
      <c r="AI106" s="68"/>
      <c r="AJ106" s="69"/>
      <c r="AK106" s="68"/>
      <c r="AL106" s="56"/>
      <c r="AM106" s="56"/>
      <c r="AN106" s="61" t="s">
        <v>66</v>
      </c>
      <c r="AO106" s="61" t="s">
        <v>66</v>
      </c>
      <c r="AP106" s="59" t="s">
        <v>67</v>
      </c>
      <c r="AQ106" s="63"/>
      <c r="AR106" s="56"/>
      <c r="AS106" s="63"/>
      <c r="AT106" s="66"/>
    </row>
    <row r="107" spans="1:83" x14ac:dyDescent="0.35">
      <c r="A107" s="51">
        <f t="shared" si="1"/>
        <v>106</v>
      </c>
      <c r="B107" s="56">
        <v>111</v>
      </c>
      <c r="C107" s="58">
        <v>45473</v>
      </c>
      <c r="D107" s="59" t="s">
        <v>191</v>
      </c>
      <c r="E107" s="56" t="s">
        <v>989</v>
      </c>
      <c r="F107" s="56"/>
      <c r="G107" s="59" t="s">
        <v>52</v>
      </c>
      <c r="H107" s="60">
        <v>8203251979818</v>
      </c>
      <c r="I107" s="56"/>
      <c r="J107" s="56"/>
      <c r="K107" s="56"/>
      <c r="L107" s="56" t="s">
        <v>53</v>
      </c>
      <c r="M107" s="56"/>
      <c r="N107" s="56"/>
      <c r="O107" s="56"/>
      <c r="P107" s="56"/>
      <c r="Q107" s="61" t="s">
        <v>54</v>
      </c>
      <c r="R107" s="56" t="s">
        <v>990</v>
      </c>
      <c r="S107" s="56"/>
      <c r="T107" s="56"/>
      <c r="U107" s="56" t="s">
        <v>991</v>
      </c>
      <c r="V107" s="56"/>
      <c r="W107" s="56">
        <v>2455</v>
      </c>
      <c r="X107" s="56"/>
      <c r="Y107" s="56"/>
      <c r="Z107" s="62" t="s">
        <v>992</v>
      </c>
      <c r="AA107" s="67">
        <v>727478572</v>
      </c>
      <c r="AB107" s="56"/>
      <c r="AC107" s="61" t="s">
        <v>60</v>
      </c>
      <c r="AD107" s="56" t="s">
        <v>61</v>
      </c>
      <c r="AE107" s="64"/>
      <c r="AF107" s="56"/>
      <c r="AG107" s="68"/>
      <c r="AH107" s="68"/>
      <c r="AI107" s="68"/>
      <c r="AJ107" s="69"/>
      <c r="AK107" s="68"/>
      <c r="AL107" s="56"/>
      <c r="AM107" s="56"/>
      <c r="AN107" s="61" t="s">
        <v>66</v>
      </c>
      <c r="AO107" s="61" t="s">
        <v>66</v>
      </c>
      <c r="AP107" s="59" t="s">
        <v>67</v>
      </c>
      <c r="AQ107" s="63"/>
      <c r="AR107" s="56"/>
      <c r="AS107" s="63"/>
      <c r="AT107" s="66"/>
    </row>
    <row r="108" spans="1:83" x14ac:dyDescent="0.35">
      <c r="A108" s="51">
        <f t="shared" si="1"/>
        <v>107</v>
      </c>
      <c r="B108">
        <v>111</v>
      </c>
      <c r="C108" s="12">
        <v>45473</v>
      </c>
      <c r="AE108" s="7"/>
      <c r="AS108">
        <f>AS104+AS105</f>
        <v>119300</v>
      </c>
      <c r="AT108" s="35" t="s">
        <v>563</v>
      </c>
    </row>
    <row r="109" spans="1:83" x14ac:dyDescent="0.35">
      <c r="A109" s="51">
        <f t="shared" si="1"/>
        <v>108</v>
      </c>
      <c r="B109">
        <v>111</v>
      </c>
      <c r="C109" s="12">
        <v>45473</v>
      </c>
      <c r="AE109" s="7"/>
      <c r="AS109">
        <f>AS108</f>
        <v>119300</v>
      </c>
      <c r="AT109" t="s">
        <v>953</v>
      </c>
    </row>
    <row r="110" spans="1:83" x14ac:dyDescent="0.35">
      <c r="A110" s="51">
        <f t="shared" si="1"/>
        <v>109</v>
      </c>
      <c r="B110">
        <v>111</v>
      </c>
      <c r="C110" s="12">
        <v>45473</v>
      </c>
      <c r="AE110" s="7"/>
      <c r="AS110" s="14">
        <v>0</v>
      </c>
      <c r="AT110" t="s">
        <v>954</v>
      </c>
    </row>
    <row r="111" spans="1:83" x14ac:dyDescent="0.35">
      <c r="A111" s="51">
        <f t="shared" si="1"/>
        <v>110</v>
      </c>
      <c r="B111">
        <v>111</v>
      </c>
      <c r="C111" s="12">
        <v>45473</v>
      </c>
      <c r="AE111" s="7"/>
      <c r="AS111">
        <v>100000</v>
      </c>
      <c r="AT111" s="35" t="s">
        <v>574</v>
      </c>
    </row>
    <row r="112" spans="1:83" x14ac:dyDescent="0.35">
      <c r="A112" s="51">
        <f t="shared" si="1"/>
        <v>111</v>
      </c>
      <c r="B112">
        <v>111</v>
      </c>
      <c r="C112" s="12">
        <v>45473</v>
      </c>
      <c r="AE112" s="7"/>
      <c r="AS112">
        <f>AS111</f>
        <v>100000</v>
      </c>
      <c r="AT112" t="s">
        <v>577</v>
      </c>
    </row>
    <row r="113" spans="1:46" x14ac:dyDescent="0.35">
      <c r="A113" s="51">
        <f t="shared" si="1"/>
        <v>112</v>
      </c>
      <c r="B113">
        <v>111</v>
      </c>
      <c r="C113" s="12">
        <v>45473</v>
      </c>
      <c r="AE113" s="7"/>
      <c r="AS113" s="14">
        <v>0</v>
      </c>
      <c r="AT113" t="s">
        <v>580</v>
      </c>
    </row>
    <row r="114" spans="1:46" x14ac:dyDescent="0.35">
      <c r="A114" s="51">
        <f t="shared" si="1"/>
        <v>113</v>
      </c>
      <c r="B114">
        <v>111</v>
      </c>
      <c r="C114" s="12">
        <v>45473</v>
      </c>
      <c r="D114" s="3" t="s">
        <v>50</v>
      </c>
      <c r="J114" t="s">
        <v>993</v>
      </c>
      <c r="L114" t="s">
        <v>980</v>
      </c>
      <c r="M114" t="s">
        <v>145</v>
      </c>
      <c r="O114" t="s">
        <v>108</v>
      </c>
      <c r="P114" t="s">
        <v>994</v>
      </c>
      <c r="Q114" s="2" t="s">
        <v>54</v>
      </c>
      <c r="R114" t="s">
        <v>995</v>
      </c>
      <c r="U114" t="s">
        <v>996</v>
      </c>
      <c r="V114" t="s">
        <v>997</v>
      </c>
      <c r="W114">
        <v>4532</v>
      </c>
      <c r="Z114" s="15" t="s">
        <v>998</v>
      </c>
      <c r="AA114" s="30">
        <v>727454383</v>
      </c>
      <c r="AC114" s="2" t="s">
        <v>60</v>
      </c>
      <c r="AD114" t="s">
        <v>61</v>
      </c>
      <c r="AE114" s="7"/>
      <c r="AG114" s="3" t="s">
        <v>970</v>
      </c>
      <c r="AH114" s="3" t="s">
        <v>71</v>
      </c>
      <c r="AI114" s="3" t="s">
        <v>72</v>
      </c>
      <c r="AJ114" s="13">
        <v>2083199241884</v>
      </c>
      <c r="AK114" s="3" t="s">
        <v>88</v>
      </c>
      <c r="AL114" s="5" t="s">
        <v>999</v>
      </c>
      <c r="AN114" s="2" t="s">
        <v>66</v>
      </c>
      <c r="AO114" s="2" t="s">
        <v>66</v>
      </c>
      <c r="AP114" s="3" t="s">
        <v>67</v>
      </c>
      <c r="AQ114">
        <v>450000</v>
      </c>
      <c r="AS114">
        <f>AQ114</f>
        <v>450000</v>
      </c>
      <c r="AT114" s="14" t="s">
        <v>193</v>
      </c>
    </row>
    <row r="115" spans="1:46" x14ac:dyDescent="0.35">
      <c r="A115" s="51">
        <f t="shared" si="1"/>
        <v>114</v>
      </c>
      <c r="B115">
        <v>111</v>
      </c>
      <c r="C115" s="12">
        <v>45473</v>
      </c>
      <c r="AE115" s="7"/>
      <c r="AL115" s="5"/>
      <c r="AS115">
        <f>AS114</f>
        <v>450000</v>
      </c>
      <c r="AT115" s="35" t="s">
        <v>563</v>
      </c>
    </row>
    <row r="116" spans="1:46" x14ac:dyDescent="0.35">
      <c r="A116" s="51">
        <f t="shared" si="1"/>
        <v>115</v>
      </c>
      <c r="B116">
        <v>111</v>
      </c>
      <c r="C116" s="12">
        <v>45473</v>
      </c>
      <c r="AE116" s="7"/>
      <c r="AL116" s="5"/>
      <c r="AT116" t="s">
        <v>953</v>
      </c>
    </row>
    <row r="117" spans="1:46" x14ac:dyDescent="0.35">
      <c r="A117" s="51">
        <f t="shared" si="1"/>
        <v>116</v>
      </c>
      <c r="B117">
        <v>111</v>
      </c>
      <c r="C117" s="12">
        <v>45473</v>
      </c>
      <c r="AE117" s="7"/>
      <c r="AL117" s="5"/>
      <c r="AS117">
        <f>AS115</f>
        <v>450000</v>
      </c>
      <c r="AT117" t="s">
        <v>954</v>
      </c>
    </row>
    <row r="118" spans="1:46" x14ac:dyDescent="0.35">
      <c r="A118" s="51">
        <f t="shared" si="1"/>
        <v>117</v>
      </c>
      <c r="B118">
        <v>111</v>
      </c>
      <c r="C118" s="12">
        <v>45473</v>
      </c>
      <c r="AE118" s="7"/>
      <c r="AL118" s="5"/>
      <c r="AS118">
        <v>100000</v>
      </c>
      <c r="AT118" s="35" t="s">
        <v>574</v>
      </c>
    </row>
    <row r="119" spans="1:46" x14ac:dyDescent="0.35">
      <c r="A119" s="51">
        <f t="shared" si="1"/>
        <v>118</v>
      </c>
      <c r="B119">
        <v>111</v>
      </c>
      <c r="C119" s="12">
        <v>45473</v>
      </c>
      <c r="AE119" s="7"/>
      <c r="AL119" s="5"/>
      <c r="AS119">
        <v>0</v>
      </c>
      <c r="AT119" t="s">
        <v>577</v>
      </c>
    </row>
    <row r="120" spans="1:46" x14ac:dyDescent="0.35">
      <c r="A120" s="51">
        <f t="shared" si="1"/>
        <v>119</v>
      </c>
      <c r="B120">
        <v>111</v>
      </c>
      <c r="C120" s="12">
        <v>45473</v>
      </c>
      <c r="AE120" s="7"/>
      <c r="AL120" s="5"/>
      <c r="AS120">
        <v>100000</v>
      </c>
      <c r="AT120" t="s">
        <v>580</v>
      </c>
    </row>
    <row r="121" spans="1:46" x14ac:dyDescent="0.35">
      <c r="C121" s="12"/>
      <c r="AE121" s="7"/>
      <c r="AL121" s="5"/>
    </row>
    <row r="122" spans="1:46" x14ac:dyDescent="0.35">
      <c r="AE122" s="7"/>
      <c r="AL122" s="5"/>
    </row>
    <row r="123" spans="1:46" x14ac:dyDescent="0.35">
      <c r="AE123" s="7"/>
      <c r="AL123" s="5"/>
    </row>
    <row r="124" spans="1:46" x14ac:dyDescent="0.35">
      <c r="AL124" s="5"/>
    </row>
    <row r="125" spans="1:46" x14ac:dyDescent="0.35">
      <c r="AL125" s="5"/>
    </row>
    <row r="126" spans="1:46" x14ac:dyDescent="0.35">
      <c r="AL126" s="5"/>
    </row>
    <row r="127" spans="1:46" x14ac:dyDescent="0.35">
      <c r="AL127" s="5"/>
    </row>
    <row r="128" spans="1:46" x14ac:dyDescent="0.35">
      <c r="AL128" s="5"/>
    </row>
    <row r="129" spans="38:38" x14ac:dyDescent="0.35">
      <c r="AL129" s="5"/>
    </row>
    <row r="130" spans="38:38" x14ac:dyDescent="0.35">
      <c r="AL130" s="5"/>
    </row>
    <row r="131" spans="38:38" x14ac:dyDescent="0.35">
      <c r="AL131" s="5"/>
    </row>
    <row r="132" spans="38:38" x14ac:dyDescent="0.35">
      <c r="AL132" s="5"/>
    </row>
    <row r="133" spans="38:38" x14ac:dyDescent="0.35">
      <c r="AL133" s="5"/>
    </row>
    <row r="134" spans="38:38" x14ac:dyDescent="0.35">
      <c r="AL134" s="5"/>
    </row>
    <row r="135" spans="38:38" x14ac:dyDescent="0.35">
      <c r="AL135" s="5"/>
    </row>
  </sheetData>
  <dataValidations count="1">
    <dataValidation allowBlank="1" showInputMessage="1" showErrorMessage="1" sqref="AF2:AF8 AM2:AM4 AH2:AJ4 R2:AB10 AH11:AJ12 AF11:AF12 AM11:AM12 P2:P12 H2:K12 N2:N12 AS13:AS14 AH19:AJ19 AF19 R11:Z25 AM19 AB11:AB25 P19 H19:K19 N19 AS16:AS17 AS20:AS21 AS23:AS24 H13:H18 H20:H25 AS28:AS29 AS31:AS33 S26:W41 Z26:AA41 AH34:AJ35 AH26:AJ27 AF34:AF35 AF26:AF27 AM34:AM35 AM26:AM27 AS36:AS37 AS39:AS40 CB104:CB105 AS44:AS45 AS47:AS48 AQ42:AR49 E2:F49 H26:K49 AX50 AF64 S57:Y63 AA57:AB63 E57:F70 H57:K70 AF57 AH57:AJ57 AM57 AX72 B2:C70 AM42:AM50 AH42:AJ50 AF42:AF50 I50:K56 F50:F56 R42:AB56 AQ64 AH64:AK64 AX88 AH71:AJ72 AM72 AF71:AF72 I72:K78 F72:F78 R72:AB78 C71 S64:AB71 J71:K71 AQ71:AQ72 C79 S79:AB79 J79:K79 C87 S87:AB87 J87:K87 B72:C78 AQ79:AQ80 R80:AB86 F80:F86 I80:K86 AF79:AF80 AM80 AH79:AJ80 B80:C86 AQ87:AQ88 R88:AB93 F88:F93 I88:K93 AF87:AF88 AM88 AH87:AJ88 A115:A116 P26:P93 N26:N93 B88:C93 AH95:AI97 AH104:AI107 AT104:AU107 A2:A113 Z96:Z97 Z106:Z107 Z114 AH114:AI114 AT114:AU114 A118:A119 AX80 AV42:AX49 BL95 CB95 AF95:AF123 BL104:BL105 AQ19:AW19 AS95:AU97 AR88:AV88 AR80:AV80 AS87:AU87 AS79:AU79 AR72:AV72 AS71:AU71 AS64:AX64 AQ50:AV50 AQ57:AX57 AS42:AU43 AQ34:AW35 AQ2:AW4 AQ11:AW12 AQ26:AX27" xr:uid="{60C6AB10-80A3-4BF0-972B-41B84EB0315C}"/>
  </dataValidations>
  <hyperlinks>
    <hyperlink ref="Z2" r:id="rId1" xr:uid="{497ADCA9-5031-4DD6-8880-C54B7959C837}"/>
    <hyperlink ref="Z3:Z4" r:id="rId2" display="Koketsokun@gmail.com" xr:uid="{D0D77557-6912-4328-82D4-5795A9450E64}"/>
    <hyperlink ref="Z5" r:id="rId3" xr:uid="{14706554-E857-494D-A7BF-D3916B7D0853}"/>
    <hyperlink ref="Z8" r:id="rId4" xr:uid="{C3268B24-AEDA-4B60-8693-C5F7F180A38E}"/>
    <hyperlink ref="Z6" r:id="rId5" xr:uid="{059592C5-9052-470B-87CD-F965204FF913}"/>
    <hyperlink ref="Z7" r:id="rId6" xr:uid="{877BF7D2-8C45-426F-B982-C84D40EB05C5}"/>
    <hyperlink ref="Z9" r:id="rId7" xr:uid="{99E43DA3-88ED-4717-ADB5-8E4B124B0B3D}"/>
    <hyperlink ref="Z10" r:id="rId8" xr:uid="{888F5C0F-0F24-4130-8AC0-AB2899890201}"/>
    <hyperlink ref="Z11" r:id="rId9" xr:uid="{A5293D2B-3088-4C01-A81D-D4A088145C1B}"/>
    <hyperlink ref="Z12" r:id="rId10" xr:uid="{7B27FC4A-2EAE-4C01-8001-F8106208A27C}"/>
    <hyperlink ref="Z19" r:id="rId11" xr:uid="{47576D20-8AF2-4CBA-B5C0-77A04CADED9F}"/>
    <hyperlink ref="Z13" r:id="rId12" xr:uid="{5A59040E-5F83-48BE-8E25-A129500DDC7E}"/>
    <hyperlink ref="Z14" r:id="rId13" xr:uid="{B1EA8FA5-5ECD-45CB-B451-B5F71A5C7999}"/>
    <hyperlink ref="Z15" r:id="rId14" xr:uid="{5BCAC915-5D97-4251-98C6-45DEF4C4A4CE}"/>
    <hyperlink ref="Z16" r:id="rId15" xr:uid="{6A528C93-9111-4B11-B24A-8CEF14DAF9BA}"/>
    <hyperlink ref="Z17" r:id="rId16" xr:uid="{475677F0-A57A-406B-8AF9-C019478EFD23}"/>
    <hyperlink ref="Z18" r:id="rId17" xr:uid="{51B10E10-DE21-49F3-9D26-304FF6C3013E}"/>
    <hyperlink ref="Z20" r:id="rId18" xr:uid="{93F79DF4-C932-4018-9F78-ED269BC40DF9}"/>
    <hyperlink ref="Z21" r:id="rId19" xr:uid="{E3E5AFD9-A04E-4455-B597-E3DB967CF573}"/>
    <hyperlink ref="Z22" r:id="rId20" xr:uid="{CEB19998-D9EE-44AF-911C-B22F70B11B0A}"/>
    <hyperlink ref="Z23" r:id="rId21" xr:uid="{F06AF465-93FD-4D8A-AE3E-B006CDFED7B6}"/>
    <hyperlink ref="Z24" r:id="rId22" xr:uid="{E70FF9A5-D0AF-4519-AA18-5C5340717492}"/>
    <hyperlink ref="Z25" r:id="rId23" xr:uid="{E4ABFFC5-C2FD-4C63-9349-F2C919E0ABEA}"/>
    <hyperlink ref="Z42" r:id="rId24" xr:uid="{E260F8E5-9197-43BE-A40A-00015C83B4B5}"/>
    <hyperlink ref="Z43" r:id="rId25" xr:uid="{B7F66245-0753-4189-BD9D-D6F874A9EED8}"/>
    <hyperlink ref="Z44" r:id="rId26" xr:uid="{6E245291-F127-4637-BB3C-EE5005B2EB07}"/>
    <hyperlink ref="Z45" r:id="rId27" xr:uid="{2DAFF037-8AE3-4C69-B0A2-64570FD87F18}"/>
    <hyperlink ref="Z46" r:id="rId28" xr:uid="{E6CB200B-28E4-4950-BA37-D8BCB1AE6BEE}"/>
    <hyperlink ref="Z47" r:id="rId29" xr:uid="{4B98951D-6B4A-43F9-AA3D-E7E269EC20A1}"/>
    <hyperlink ref="Z48" r:id="rId30" xr:uid="{F3784129-4ACA-4B64-B5AE-CD377A4E3475}"/>
    <hyperlink ref="Z49" r:id="rId31" xr:uid="{641B022F-40B5-4242-8C50-CDB658738F3F}"/>
    <hyperlink ref="Z50" r:id="rId32" xr:uid="{F9015236-7686-4963-AEFD-4673AA048D81}"/>
    <hyperlink ref="Z64" r:id="rId33" xr:uid="{FD87B4AB-ABB7-4CF4-9472-89FB3C9768D2}"/>
    <hyperlink ref="Z57" r:id="rId34" xr:uid="{C0D5B328-4B14-4E09-9BE7-21B60265910A}"/>
    <hyperlink ref="Z72" r:id="rId35" xr:uid="{CE2B45C6-9CF2-4164-B8F7-72A119BC0F91}"/>
    <hyperlink ref="Z71" r:id="rId36" xr:uid="{2913710A-B2D4-4409-A477-BB4E16CB843B}"/>
    <hyperlink ref="Z79" r:id="rId37" xr:uid="{2F63F878-B81A-4FC4-A849-80F4C7CF5AEA}"/>
    <hyperlink ref="Z80" r:id="rId38" xr:uid="{6A46A075-9486-4254-91ED-77300EE52A9B}"/>
    <hyperlink ref="Z87" r:id="rId39" xr:uid="{65585752-BA6A-4062-8114-E1E9A6C177C4}"/>
    <hyperlink ref="Z88" r:id="rId40" xr:uid="{BA3FC4F5-9057-49B1-A353-CC59C23D21C9}"/>
    <hyperlink ref="Z73" r:id="rId41" xr:uid="{D324D0E4-2D13-4DD8-88BB-F278722A3291}"/>
    <hyperlink ref="Z74" r:id="rId42" xr:uid="{091E3B11-835A-452D-8407-F7B576D70402}"/>
    <hyperlink ref="Z75" r:id="rId43" xr:uid="{884F427C-8F68-4757-B76B-D1081BAED606}"/>
    <hyperlink ref="Z76" r:id="rId44" xr:uid="{28597DA8-D6A9-4C68-9437-6CEC104E3E7F}"/>
    <hyperlink ref="Z77" r:id="rId45" xr:uid="{6BECE805-1CD9-49A1-B183-354A3154D583}"/>
    <hyperlink ref="Z78" r:id="rId46" xr:uid="{AA7BEE3C-7865-4E52-A494-C386BDDAFD20}"/>
    <hyperlink ref="Z81" r:id="rId47" xr:uid="{32A3F18E-531A-4ECB-BF7E-877A87E437D4}"/>
    <hyperlink ref="Z82" r:id="rId48" xr:uid="{E1AA04D7-1E50-466C-8576-7E6CEEDA7F72}"/>
    <hyperlink ref="Z83" r:id="rId49" xr:uid="{E65AF05C-A12E-4E93-8137-F9205A614E7D}"/>
    <hyperlink ref="Z84" r:id="rId50" xr:uid="{C0E650FF-048B-44E4-A4FF-961E5D200BEC}"/>
    <hyperlink ref="Z85" r:id="rId51" xr:uid="{7AEF457A-E3F8-490F-9796-ECE43C2BC8C1}"/>
    <hyperlink ref="Z86" r:id="rId52" xr:uid="{887F1E25-7B63-46EC-A203-9822D2076254}"/>
    <hyperlink ref="Z89" r:id="rId53" xr:uid="{D410B93E-B4C6-4C2A-B31C-20E1F14759C4}"/>
    <hyperlink ref="Z90" r:id="rId54" xr:uid="{50B97D24-585C-4A86-8FC6-8B53AD49DCDB}"/>
    <hyperlink ref="Z91" r:id="rId55" xr:uid="{CB3E5DA0-1B81-4998-8DD7-EE11012A2C7A}"/>
    <hyperlink ref="Z92" r:id="rId56" xr:uid="{FAC69CF7-D24B-4FC6-8ED4-DE7A6DB6BA21}"/>
    <hyperlink ref="Z93" r:id="rId57" xr:uid="{4982D0A3-8CC9-426D-9D0C-7DC806C8BAAB}"/>
    <hyperlink ref="Z51" r:id="rId58" xr:uid="{A488D961-D1F8-430A-ADBA-7ABE6BD2D024}"/>
    <hyperlink ref="Z52" r:id="rId59" xr:uid="{DB6A4771-0069-4E3A-9DFA-B4A99852FA85}"/>
    <hyperlink ref="Z53" r:id="rId60" xr:uid="{D187E42F-C03C-4569-B511-9E00052F22C4}"/>
    <hyperlink ref="Z54" r:id="rId61" xr:uid="{0362F427-37D4-4C0C-846D-C432D3DDF363}"/>
    <hyperlink ref="Z55" r:id="rId62" xr:uid="{EC89778C-F240-4A06-A9BA-FD9A8A616278}"/>
    <hyperlink ref="Z56" r:id="rId63" xr:uid="{45C4F761-8FF7-4781-8DBE-DC9585A134D2}"/>
    <hyperlink ref="Z58" r:id="rId64" xr:uid="{F299DD5F-FF9C-46BC-9541-0E18784E9A87}"/>
    <hyperlink ref="Z59" r:id="rId65" xr:uid="{69CF670B-D2C1-4575-967D-D2A0BD5FB950}"/>
    <hyperlink ref="Z60" r:id="rId66" xr:uid="{78D426A1-43B1-4A66-B46B-3C821A2811E0}"/>
    <hyperlink ref="Z61" r:id="rId67" xr:uid="{EFDBD8BD-1DF5-428C-8A2F-AA7E895742DF}"/>
    <hyperlink ref="Z62" r:id="rId68" xr:uid="{F86468D7-0103-4E1C-AC02-D9FECAEAA17F}"/>
    <hyperlink ref="Z63" r:id="rId69" xr:uid="{180A9687-E790-4EBB-B2C2-47059EA63E54}"/>
    <hyperlink ref="Z65" r:id="rId70" xr:uid="{509473A3-4D29-4733-A673-C86A0FDB5881}"/>
    <hyperlink ref="Z66" r:id="rId71" xr:uid="{5D5FA2AE-4490-4638-BD98-BA81D71BCF04}"/>
    <hyperlink ref="Z67" r:id="rId72" xr:uid="{6C54C468-40D3-4103-8C54-FC6A68F8CF4B}"/>
    <hyperlink ref="Z68" r:id="rId73" xr:uid="{C5ED03FD-C3BC-435D-9E53-303D03805F9F}"/>
    <hyperlink ref="Z69" r:id="rId74" xr:uid="{8EDB1C9D-B5E6-4AA6-9E93-4FA59AD7205A}"/>
    <hyperlink ref="Z70" r:id="rId75" xr:uid="{D87B0DC9-B33F-4C1F-8FFD-6748E61104DB}"/>
    <hyperlink ref="Z95" r:id="rId76" xr:uid="{9840CFEB-65FA-45DC-873C-096230D7EEA4}"/>
    <hyperlink ref="Z104" r:id="rId77" xr:uid="{C41EAE8E-385D-4B84-B83F-7DAC3CE98176}"/>
    <hyperlink ref="Z96:Z97" r:id="rId78" display="rthnco47@gmail.com" xr:uid="{99C2AE47-F2E9-4ED2-99A8-F3379713DE6F}"/>
    <hyperlink ref="Z96" r:id="rId79" xr:uid="{FDBDA186-90DF-4B25-B749-6EF449744CBA}"/>
    <hyperlink ref="Z97" r:id="rId80" xr:uid="{A42D488A-39C9-40E8-808F-CCC1889AF358}"/>
    <hyperlink ref="Z105" r:id="rId81" xr:uid="{821ED7AA-69C3-4B0F-A8FA-3C5BC8A1C11C}"/>
    <hyperlink ref="Z106" r:id="rId82" xr:uid="{210CA837-6C05-4369-A4CE-A4090717C6AE}"/>
    <hyperlink ref="Z107" r:id="rId83" xr:uid="{36BC829E-6E3D-4D86-85E2-7D3229DC4F13}"/>
    <hyperlink ref="Z114" r:id="rId84" xr:uid="{A9DD188E-F72C-4E0B-B068-1DF52C790DBB}"/>
    <hyperlink ref="BL95" r:id="rId85" xr:uid="{E5231BCF-3622-4D3D-A67C-FD0BDB45AC55}"/>
    <hyperlink ref="BL95" r:id="rId86" xr:uid="{CA8E34DC-B835-4075-B18D-73E98C0D050B}"/>
    <hyperlink ref="CB95" r:id="rId87" xr:uid="{BFE6C61D-D85B-4F1D-9D9B-2F109D3A068E}"/>
    <hyperlink ref="CB95" r:id="rId88" xr:uid="{669F6425-B63C-43B0-872B-13FC47750308}"/>
    <hyperlink ref="BL104" r:id="rId89" xr:uid="{B6B83102-A03E-40CD-B3B1-D810D3B08BE4}"/>
    <hyperlink ref="CB104" r:id="rId90" xr:uid="{5BB4FA60-EC76-4E5F-95DF-6192BBAD00DB}"/>
    <hyperlink ref="BL105" r:id="rId91" xr:uid="{6F307E76-BF3C-4B79-9194-E9FEDFE5AC3E}"/>
    <hyperlink ref="CB105" r:id="rId92" xr:uid="{1C514084-2C6F-4134-9BCB-C8A8C7D457BA}"/>
  </hyperlinks>
  <pageMargins left="0.7" right="0.7" top="0.75" bottom="0.75" header="0.3" footer="0.3"/>
  <legacyDrawing r:id="rId93"/>
  <extLst>
    <ext xmlns:x14="http://schemas.microsoft.com/office/spreadsheetml/2009/9/main" uri="{CCE6A557-97BC-4b89-ADB6-D9C93CAAB3DF}">
      <x14:dataValidations xmlns:xm="http://schemas.microsoft.com/office/excel/2006/main" count="12">
        <x14:dataValidation type="list" allowBlank="1" showInputMessage="1" showErrorMessage="1" xr:uid="{7FAD87B4-453E-4ACD-978D-C888A2407F49}">
          <x14:formula1>
            <xm:f>'Reference data'!$P$3:$P$5</xm:f>
          </x14:formula1>
          <xm:sqref>O2:O12 O19 O26:O93 O95:O97 O104:O107 O114</xm:sqref>
        </x14:dataValidation>
        <x14:dataValidation type="list" allowBlank="1" showInputMessage="1" showErrorMessage="1" xr:uid="{59852C50-48CE-45CA-A0FA-37370C7DE7C8}">
          <x14:formula1>
            <xm:f>'Reference data'!$H$3:$H$4</xm:f>
          </x14:formula1>
          <xm:sqref>AK2:AK4 AK114 AK95:AK97 AK104:AK107 AK87:AK88 AK79:AK80 AK71:AK72 AK42:AK50 AK57 AK64 AK26:AK27 AK34:AK35 AK19 AK11:AK12 AK6:AK7</xm:sqref>
        </x14:dataValidation>
        <x14:dataValidation type="list" allowBlank="1" showInputMessage="1" showErrorMessage="1" xr:uid="{2631A127-B056-4276-A76C-D2CBD4AFE531}">
          <x14:formula1>
            <xm:f>'Reference data'!$F$3:$F$4</xm:f>
          </x14:formula1>
          <xm:sqref>AN2:AN4 AN11:AN12 AN19 AN34:AN35 AN26:AN27 AN64 AN57 AN42:AN50 AN71:AN72 AN79:AN80 AN87:AN88 AN95:AN97 AN104:AN107 AN114</xm:sqref>
        </x14:dataValidation>
        <x14:dataValidation type="list" allowBlank="1" showInputMessage="1" showErrorMessage="1" xr:uid="{9C2247B0-E8E4-43A5-AD8C-4F515A96B536}">
          <x14:formula1>
            <xm:f>'Reference data'!$B$3:$B$5</xm:f>
          </x14:formula1>
          <xm:sqref>AG2:AG8 AG11:AG12 AG19 AG34:AG35 AG26:AG27 AG64 AG57 AG42:AG50 AG71:AG72 AG79:AG80 AG87:AG88 AG104:AG107 AG95:AG97 AG114</xm:sqref>
        </x14:dataValidation>
        <x14:dataValidation type="list" allowBlank="1" showInputMessage="1" showErrorMessage="1" xr:uid="{02AA6CFE-A6CE-4966-A7FB-A9C65BB18B9C}">
          <x14:formula1>
            <xm:f>'Reference data'!$L$3:$L$7</xm:f>
          </x14:formula1>
          <xm:sqref>D2:D93 D114 D104:D107 D95:D97</xm:sqref>
        </x14:dataValidation>
        <x14:dataValidation type="list" allowBlank="1" showInputMessage="1" showErrorMessage="1" xr:uid="{8F4EE630-3B5A-4423-B43D-99C9BE208395}">
          <x14:formula1>
            <xm:f>'Reference data'!$R$3:$R$4</xm:f>
          </x14:formula1>
          <xm:sqref>Q2:Q93 BU104:BU105 BE104:BE105 BU95 Q114 Q104:Q107 Q95:Q97</xm:sqref>
        </x14:dataValidation>
        <x14:dataValidation type="list" allowBlank="1" showInputMessage="1" showErrorMessage="1" xr:uid="{72DDC91B-D99B-4755-AF76-FAB5CF248CEC}">
          <x14:formula1>
            <xm:f>'Reference data'!$N$3:$N$5</xm:f>
          </x14:formula1>
          <xm:sqref>G2:G70 G72:G78 G80:G86 G88:G93 G96:G97 G106:G107 BB95 BR95 BB104:BB105 BR104:BR105</xm:sqref>
        </x14:dataValidation>
        <x14:dataValidation type="list" allowBlank="1" showInputMessage="1" showErrorMessage="1" xr:uid="{B6F16F4C-1E05-44A1-92FD-659C8FEC10B4}">
          <x14:formula1>
            <xm:f>'Reference data'!$V$3:$V$5</xm:f>
          </x14:formula1>
          <xm:sqref>AY2:AY95 AY104:AY105</xm:sqref>
        </x14:dataValidation>
        <x14:dataValidation type="list" allowBlank="1" showInputMessage="1" showErrorMessage="1" xr:uid="{BBC1CEF3-37F6-4D38-BE4A-9821F58E9EF5}">
          <x14:formula1>
            <xm:f>'Reference data'!$J$3:$J$10</xm:f>
          </x14:formula1>
          <xm:sqref>AL2:AL4 AL114:AL135 AL88 AL80 AL72 AL42:AL50 AL57 AL26:AL27 AL34:AL35 AL19 AL11:AL12</xm:sqref>
        </x14:dataValidation>
        <x14:dataValidation type="list" allowBlank="1" showInputMessage="1" showErrorMessage="1" xr:uid="{850A6E7C-33FF-44AB-9905-44CBB103BCBE}">
          <x14:formula1>
            <xm:f>'Reference data'!$T$3:$T$13</xm:f>
          </x14:formula1>
          <xm:sqref>AE2:AE8 AE95:AE123 AE87:AE88 AE79:AE80 AE71:AE72 AE42:AE50 AE57 AE64 AE26:AE27 AE34:AE35 AE19 AE11:AE12</xm:sqref>
        </x14:dataValidation>
        <x14:dataValidation type="list" allowBlank="1" showInputMessage="1" showErrorMessage="1" xr:uid="{DE60CB37-2EFC-4FDE-B88A-CBF8BA7684F8}">
          <x14:formula1>
            <xm:f>'Reference data'!$D$3:$D$267</xm:f>
          </x14:formula1>
          <xm:sqref>AP2:AP4 AP11:AP12 AP19 AP34:AP35 AP26:AP27 AP64 AP57 AP42:AP50 AP71:AP72 AP79:AP80 AP87:AP88 AP95:AP97 AP104:AP107 AP114</xm:sqref>
        </x14:dataValidation>
        <x14:dataValidation type="list" allowBlank="1" showInputMessage="1" showErrorMessage="1" xr:uid="{527F4DB2-8353-4E4D-9D01-949495E79DDE}">
          <x14:formula1>
            <xm:f>'Reference data'!#REF!</xm:f>
          </x14:formula1>
          <xm:sqref>M2:M12 L2:L93 M19 M26:M93 L95:M97 L104:M107 L114:M114 AD2:AD93 AC2:AC25 CE104:CE105 BO104:BO105 CE95 BO95 AC114:AD114 AC104:AD107 AC95:AD97 AC42:AC93 AB26:AC41 AO2:AO4 AO11:AO12 AO19 AO34:AO35 AO26:AO27 AO64 AO57 AO42:AO50 AO71:AO72 AO79:AO80 AO87:AO88 AO95:AO97 AO104:AO107 AO114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A18B6-96D6-424F-9EA0-D8E8C3E79F99}">
  <sheetPr codeName="Sheet8"/>
  <dimension ref="A1:E180"/>
  <sheetViews>
    <sheetView zoomScaleNormal="100" workbookViewId="0">
      <pane ySplit="1" topLeftCell="A57" activePane="bottomLeft" state="frozen"/>
      <selection pane="bottomLeft" activeCell="C54" sqref="C54"/>
    </sheetView>
  </sheetViews>
  <sheetFormatPr defaultColWidth="8.7265625" defaultRowHeight="15" customHeight="1" x14ac:dyDescent="0.35"/>
  <cols>
    <col min="1" max="1" width="8.7265625" style="146"/>
    <col min="2" max="2" width="48.453125" style="146" customWidth="1"/>
    <col min="3" max="3" width="98.1796875" style="144" customWidth="1"/>
    <col min="4" max="4" width="24.81640625" style="146" customWidth="1"/>
    <col min="5" max="5" width="17.453125" style="146" bestFit="1" customWidth="1"/>
    <col min="6" max="16384" width="8.7265625" style="146"/>
  </cols>
  <sheetData>
    <row r="1" spans="1:5" ht="15.75" customHeight="1" x14ac:dyDescent="0.35">
      <c r="A1" s="193" t="s">
        <v>1000</v>
      </c>
      <c r="B1" s="193" t="s">
        <v>396</v>
      </c>
      <c r="C1" s="194" t="s">
        <v>1001</v>
      </c>
      <c r="D1" s="194" t="s">
        <v>1002</v>
      </c>
      <c r="E1" s="194" t="s">
        <v>1003</v>
      </c>
    </row>
    <row r="2" spans="1:5" ht="31" x14ac:dyDescent="0.35">
      <c r="A2" s="240">
        <v>1</v>
      </c>
      <c r="B2" s="230" t="s">
        <v>403</v>
      </c>
      <c r="C2" s="231" t="s">
        <v>1004</v>
      </c>
      <c r="D2" s="241" t="s">
        <v>1002</v>
      </c>
      <c r="E2" s="241" t="s">
        <v>1005</v>
      </c>
    </row>
    <row r="3" spans="1:5" ht="15.5" x14ac:dyDescent="0.35">
      <c r="A3" s="240">
        <f>A2+1</f>
        <v>2</v>
      </c>
      <c r="B3" s="230" t="s">
        <v>406</v>
      </c>
      <c r="C3" s="231" t="s">
        <v>1006</v>
      </c>
      <c r="D3" s="242" t="s">
        <v>1002</v>
      </c>
      <c r="E3" s="242" t="s">
        <v>1005</v>
      </c>
    </row>
    <row r="4" spans="1:5" ht="31" x14ac:dyDescent="0.35">
      <c r="A4" s="240">
        <f>A3+1</f>
        <v>3</v>
      </c>
      <c r="B4" s="230" t="s">
        <v>410</v>
      </c>
      <c r="C4" s="231" t="s">
        <v>1007</v>
      </c>
      <c r="D4" s="242" t="s">
        <v>1002</v>
      </c>
      <c r="E4" s="242" t="s">
        <v>1005</v>
      </c>
    </row>
    <row r="5" spans="1:5" ht="61.5" customHeight="1" x14ac:dyDescent="0.35">
      <c r="A5" s="240">
        <f t="shared" ref="A5:A68" si="0">A4+1</f>
        <v>4</v>
      </c>
      <c r="B5" s="230" t="s">
        <v>414</v>
      </c>
      <c r="C5" s="231" t="s">
        <v>1008</v>
      </c>
      <c r="D5" s="242" t="s">
        <v>1002</v>
      </c>
      <c r="E5" s="242" t="s">
        <v>1005</v>
      </c>
    </row>
    <row r="6" spans="1:5" ht="15.5" x14ac:dyDescent="0.35">
      <c r="A6" s="240">
        <f t="shared" si="0"/>
        <v>5</v>
      </c>
      <c r="B6" s="230" t="s">
        <v>417</v>
      </c>
      <c r="C6" s="231" t="s">
        <v>1009</v>
      </c>
      <c r="D6" s="242" t="s">
        <v>1002</v>
      </c>
      <c r="E6" s="242" t="s">
        <v>1005</v>
      </c>
    </row>
    <row r="7" spans="1:5" ht="15.5" x14ac:dyDescent="0.35">
      <c r="A7" s="240">
        <f t="shared" si="0"/>
        <v>6</v>
      </c>
      <c r="B7" s="230" t="s">
        <v>421</v>
      </c>
      <c r="C7" s="231" t="s">
        <v>1010</v>
      </c>
      <c r="D7" s="232" t="s">
        <v>1002</v>
      </c>
      <c r="E7" s="232" t="s">
        <v>1005</v>
      </c>
    </row>
    <row r="8" spans="1:5" ht="15.5" x14ac:dyDescent="0.35">
      <c r="A8" s="240">
        <f t="shared" si="0"/>
        <v>7</v>
      </c>
      <c r="B8" s="230" t="s">
        <v>425</v>
      </c>
      <c r="C8" s="231" t="s">
        <v>1011</v>
      </c>
      <c r="D8" s="232" t="s">
        <v>1002</v>
      </c>
      <c r="E8" s="232" t="s">
        <v>1005</v>
      </c>
    </row>
    <row r="9" spans="1:5" ht="62" x14ac:dyDescent="0.35">
      <c r="A9" s="240">
        <f t="shared" si="0"/>
        <v>8</v>
      </c>
      <c r="B9" s="230" t="s">
        <v>6</v>
      </c>
      <c r="C9" s="231" t="s">
        <v>1012</v>
      </c>
      <c r="D9" s="232" t="s">
        <v>1002</v>
      </c>
      <c r="E9" s="232" t="s">
        <v>1013</v>
      </c>
    </row>
    <row r="10" spans="1:5" ht="62" x14ac:dyDescent="0.35">
      <c r="A10" s="240">
        <f t="shared" si="0"/>
        <v>9</v>
      </c>
      <c r="B10" s="230" t="s">
        <v>7</v>
      </c>
      <c r="C10" s="231" t="s">
        <v>1014</v>
      </c>
      <c r="D10" s="233" t="s">
        <v>1002</v>
      </c>
      <c r="E10" s="233" t="s">
        <v>1013</v>
      </c>
    </row>
    <row r="11" spans="1:5" ht="46.5" x14ac:dyDescent="0.35">
      <c r="A11" s="240">
        <f>A16+1</f>
        <v>11</v>
      </c>
      <c r="B11" s="230" t="s">
        <v>206</v>
      </c>
      <c r="C11" s="231" t="s">
        <v>1015</v>
      </c>
      <c r="D11" s="233" t="s">
        <v>1002</v>
      </c>
      <c r="E11" s="233" t="s">
        <v>1013</v>
      </c>
    </row>
    <row r="12" spans="1:5" ht="46.5" x14ac:dyDescent="0.35">
      <c r="A12" s="240">
        <f t="shared" si="0"/>
        <v>12</v>
      </c>
      <c r="B12" s="230" t="s">
        <v>344</v>
      </c>
      <c r="C12" s="231" t="s">
        <v>1016</v>
      </c>
      <c r="D12" s="233" t="s">
        <v>1002</v>
      </c>
      <c r="E12" s="233" t="s">
        <v>1005</v>
      </c>
    </row>
    <row r="13" spans="1:5" ht="123.75" customHeight="1" x14ac:dyDescent="0.35">
      <c r="A13" s="240">
        <f t="shared" si="0"/>
        <v>13</v>
      </c>
      <c r="B13" s="230" t="s">
        <v>439</v>
      </c>
      <c r="C13" s="231" t="s">
        <v>1017</v>
      </c>
      <c r="D13" s="232" t="s">
        <v>1002</v>
      </c>
      <c r="E13" s="232" t="s">
        <v>1018</v>
      </c>
    </row>
    <row r="14" spans="1:5" ht="62" x14ac:dyDescent="0.35">
      <c r="A14" s="240">
        <f t="shared" si="0"/>
        <v>14</v>
      </c>
      <c r="B14" s="230" t="s">
        <v>443</v>
      </c>
      <c r="C14" s="231" t="s">
        <v>1019</v>
      </c>
      <c r="D14" s="233" t="s">
        <v>1002</v>
      </c>
      <c r="E14" s="233" t="s">
        <v>1013</v>
      </c>
    </row>
    <row r="15" spans="1:5" ht="46.5" x14ac:dyDescent="0.35">
      <c r="A15" s="240">
        <f t="shared" si="0"/>
        <v>15</v>
      </c>
      <c r="B15" s="230" t="s">
        <v>447</v>
      </c>
      <c r="C15" s="231" t="s">
        <v>1020</v>
      </c>
      <c r="D15" s="233" t="s">
        <v>1002</v>
      </c>
      <c r="E15" s="233" t="s">
        <v>1013</v>
      </c>
    </row>
    <row r="16" spans="1:5" ht="62" x14ac:dyDescent="0.35">
      <c r="A16" s="240">
        <f>A10+1</f>
        <v>10</v>
      </c>
      <c r="B16" s="230" t="s">
        <v>451</v>
      </c>
      <c r="C16" s="231" t="s">
        <v>1021</v>
      </c>
      <c r="D16" s="233" t="s">
        <v>1022</v>
      </c>
      <c r="E16" s="233" t="s">
        <v>1023</v>
      </c>
    </row>
    <row r="17" spans="1:5" ht="46.5" x14ac:dyDescent="0.35">
      <c r="A17" s="240">
        <f>A15+1</f>
        <v>16</v>
      </c>
      <c r="B17" s="230" t="s">
        <v>453</v>
      </c>
      <c r="C17" s="231" t="s">
        <v>1024</v>
      </c>
      <c r="D17" s="233" t="s">
        <v>1002</v>
      </c>
      <c r="E17" s="233" t="s">
        <v>1005</v>
      </c>
    </row>
    <row r="18" spans="1:5" ht="15.5" x14ac:dyDescent="0.35">
      <c r="A18" s="240">
        <f t="shared" si="0"/>
        <v>17</v>
      </c>
      <c r="B18" s="230" t="s">
        <v>457</v>
      </c>
      <c r="C18" s="231" t="s">
        <v>1025</v>
      </c>
      <c r="D18" s="233" t="s">
        <v>1002</v>
      </c>
      <c r="E18" s="233" t="s">
        <v>1005</v>
      </c>
    </row>
    <row r="19" spans="1:5" ht="15.5" x14ac:dyDescent="0.35">
      <c r="A19" s="240">
        <f t="shared" si="0"/>
        <v>18</v>
      </c>
      <c r="B19" s="230" t="s">
        <v>461</v>
      </c>
      <c r="C19" s="231"/>
      <c r="D19" s="233" t="s">
        <v>1022</v>
      </c>
      <c r="E19" s="233"/>
    </row>
    <row r="20" spans="1:5" ht="15.5" x14ac:dyDescent="0.35">
      <c r="A20" s="240">
        <f t="shared" si="0"/>
        <v>19</v>
      </c>
      <c r="B20" s="230" t="s">
        <v>465</v>
      </c>
      <c r="C20" s="231"/>
      <c r="D20" s="233" t="s">
        <v>1022</v>
      </c>
      <c r="E20" s="233"/>
    </row>
    <row r="21" spans="1:5" ht="15.5" x14ac:dyDescent="0.35">
      <c r="A21" s="240">
        <f t="shared" si="0"/>
        <v>20</v>
      </c>
      <c r="B21" s="230" t="s">
        <v>20</v>
      </c>
      <c r="C21" s="231" t="s">
        <v>1026</v>
      </c>
      <c r="D21" s="233" t="s">
        <v>1002</v>
      </c>
      <c r="E21" s="233" t="s">
        <v>1005</v>
      </c>
    </row>
    <row r="22" spans="1:5" ht="15.5" x14ac:dyDescent="0.35">
      <c r="A22" s="240">
        <f t="shared" si="0"/>
        <v>21</v>
      </c>
      <c r="B22" s="230" t="s">
        <v>21</v>
      </c>
      <c r="C22" s="231" t="s">
        <v>1027</v>
      </c>
      <c r="D22" s="233" t="s">
        <v>1002</v>
      </c>
      <c r="E22" s="233" t="s">
        <v>1005</v>
      </c>
    </row>
    <row r="23" spans="1:5" ht="15.5" x14ac:dyDescent="0.35">
      <c r="A23" s="240">
        <f t="shared" si="0"/>
        <v>22</v>
      </c>
      <c r="B23" s="230" t="s">
        <v>22</v>
      </c>
      <c r="C23" s="231" t="s">
        <v>1028</v>
      </c>
      <c r="D23" s="233" t="s">
        <v>1002</v>
      </c>
      <c r="E23" s="233" t="s">
        <v>1005</v>
      </c>
    </row>
    <row r="24" spans="1:5" ht="46.5" x14ac:dyDescent="0.35">
      <c r="A24" s="240">
        <f t="shared" si="0"/>
        <v>23</v>
      </c>
      <c r="B24" s="230" t="s">
        <v>474</v>
      </c>
      <c r="C24" s="231" t="s">
        <v>1029</v>
      </c>
      <c r="D24" s="233" t="s">
        <v>1002</v>
      </c>
      <c r="E24" s="233" t="s">
        <v>1005</v>
      </c>
    </row>
    <row r="25" spans="1:5" ht="46.5" x14ac:dyDescent="0.35">
      <c r="A25" s="240">
        <f t="shared" si="0"/>
        <v>24</v>
      </c>
      <c r="B25" s="230" t="s">
        <v>24</v>
      </c>
      <c r="C25" s="231" t="s">
        <v>1029</v>
      </c>
      <c r="D25" s="233" t="s">
        <v>1002</v>
      </c>
      <c r="E25" s="233" t="s">
        <v>1005</v>
      </c>
    </row>
    <row r="26" spans="1:5" ht="15.5" x14ac:dyDescent="0.35">
      <c r="A26" s="240">
        <f t="shared" si="0"/>
        <v>25</v>
      </c>
      <c r="B26" s="230" t="s">
        <v>25</v>
      </c>
      <c r="C26" s="231"/>
      <c r="D26" s="233" t="s">
        <v>1022</v>
      </c>
      <c r="E26" s="233"/>
    </row>
    <row r="27" spans="1:5" ht="31" x14ac:dyDescent="0.35">
      <c r="A27" s="240">
        <f t="shared" si="0"/>
        <v>26</v>
      </c>
      <c r="B27" s="230" t="s">
        <v>483</v>
      </c>
      <c r="C27" s="231" t="s">
        <v>1030</v>
      </c>
      <c r="D27" s="232" t="s">
        <v>1002</v>
      </c>
      <c r="E27" s="232" t="s">
        <v>1005</v>
      </c>
    </row>
    <row r="28" spans="1:5" ht="77.5" x14ac:dyDescent="0.35">
      <c r="A28" s="240">
        <f t="shared" si="0"/>
        <v>27</v>
      </c>
      <c r="B28" s="230" t="s">
        <v>487</v>
      </c>
      <c r="C28" s="231" t="s">
        <v>1031</v>
      </c>
      <c r="D28" s="232" t="s">
        <v>1002</v>
      </c>
      <c r="E28" s="232" t="s">
        <v>1032</v>
      </c>
    </row>
    <row r="29" spans="1:5" ht="35.25" customHeight="1" x14ac:dyDescent="0.35">
      <c r="A29" s="240">
        <f t="shared" si="0"/>
        <v>28</v>
      </c>
      <c r="B29" s="230" t="s">
        <v>491</v>
      </c>
      <c r="C29" s="231" t="s">
        <v>1033</v>
      </c>
      <c r="D29" s="232" t="s">
        <v>1022</v>
      </c>
      <c r="E29" s="232" t="s">
        <v>1005</v>
      </c>
    </row>
    <row r="30" spans="1:5" ht="31" x14ac:dyDescent="0.35">
      <c r="A30" s="240">
        <f t="shared" si="0"/>
        <v>29</v>
      </c>
      <c r="B30" s="230" t="s">
        <v>496</v>
      </c>
      <c r="C30" s="231" t="s">
        <v>1034</v>
      </c>
      <c r="D30" s="232" t="s">
        <v>1022</v>
      </c>
      <c r="E30" s="232" t="s">
        <v>1023</v>
      </c>
    </row>
    <row r="31" spans="1:5" ht="15.5" x14ac:dyDescent="0.35">
      <c r="A31" s="240">
        <f t="shared" si="0"/>
        <v>30</v>
      </c>
      <c r="B31" s="230" t="s">
        <v>30</v>
      </c>
      <c r="C31" s="231" t="s">
        <v>1035</v>
      </c>
      <c r="D31" s="232" t="s">
        <v>1002</v>
      </c>
      <c r="E31" s="232" t="s">
        <v>1005</v>
      </c>
    </row>
    <row r="32" spans="1:5" ht="15.5" x14ac:dyDescent="0.35">
      <c r="A32" s="240">
        <f t="shared" si="0"/>
        <v>31</v>
      </c>
      <c r="B32" s="230" t="s">
        <v>503</v>
      </c>
      <c r="C32" s="231" t="s">
        <v>1036</v>
      </c>
      <c r="D32" s="232" t="s">
        <v>1002</v>
      </c>
      <c r="E32" s="232" t="s">
        <v>1005</v>
      </c>
    </row>
    <row r="33" spans="1:5" ht="15.5" x14ac:dyDescent="0.35">
      <c r="A33" s="240">
        <f t="shared" si="0"/>
        <v>32</v>
      </c>
      <c r="B33" s="230" t="s">
        <v>507</v>
      </c>
      <c r="C33" s="231" t="s">
        <v>1037</v>
      </c>
      <c r="D33" s="232" t="s">
        <v>1022</v>
      </c>
      <c r="E33" s="232" t="s">
        <v>1023</v>
      </c>
    </row>
    <row r="34" spans="1:5" ht="15.5" x14ac:dyDescent="0.35">
      <c r="A34" s="240">
        <f t="shared" si="0"/>
        <v>33</v>
      </c>
      <c r="B34" s="230" t="s">
        <v>511</v>
      </c>
      <c r="C34" s="231" t="s">
        <v>1038</v>
      </c>
      <c r="D34" s="232" t="s">
        <v>1002</v>
      </c>
      <c r="E34" s="232" t="s">
        <v>1005</v>
      </c>
    </row>
    <row r="35" spans="1:5" ht="77.5" x14ac:dyDescent="0.35">
      <c r="A35" s="240">
        <f t="shared" si="0"/>
        <v>34</v>
      </c>
      <c r="B35" s="230" t="s">
        <v>33</v>
      </c>
      <c r="C35" s="231" t="s">
        <v>1039</v>
      </c>
      <c r="D35" s="232" t="s">
        <v>1002</v>
      </c>
      <c r="E35" s="232" t="s">
        <v>1005</v>
      </c>
    </row>
    <row r="36" spans="1:5" ht="46.5" x14ac:dyDescent="0.35">
      <c r="A36" s="240">
        <f t="shared" si="0"/>
        <v>35</v>
      </c>
      <c r="B36" s="230" t="s">
        <v>518</v>
      </c>
      <c r="C36" s="231" t="s">
        <v>1040</v>
      </c>
      <c r="D36" s="233" t="s">
        <v>1002</v>
      </c>
      <c r="E36" s="233" t="s">
        <v>1005</v>
      </c>
    </row>
    <row r="37" spans="1:5" ht="29.25" customHeight="1" x14ac:dyDescent="0.35">
      <c r="A37" s="240">
        <f t="shared" si="0"/>
        <v>36</v>
      </c>
      <c r="B37" s="230" t="s">
        <v>521</v>
      </c>
      <c r="C37" s="231" t="s">
        <v>1041</v>
      </c>
      <c r="D37" s="232" t="s">
        <v>1022</v>
      </c>
      <c r="E37" s="232" t="s">
        <v>1023</v>
      </c>
    </row>
    <row r="38" spans="1:5" ht="31" x14ac:dyDescent="0.35">
      <c r="A38" s="240">
        <f t="shared" si="0"/>
        <v>37</v>
      </c>
      <c r="B38" s="230" t="s">
        <v>525</v>
      </c>
      <c r="C38" s="231" t="s">
        <v>1042</v>
      </c>
      <c r="D38" s="232" t="s">
        <v>1022</v>
      </c>
      <c r="E38" s="232" t="s">
        <v>1023</v>
      </c>
    </row>
    <row r="39" spans="1:5" ht="15.5" x14ac:dyDescent="0.35">
      <c r="A39" s="240">
        <f t="shared" si="0"/>
        <v>38</v>
      </c>
      <c r="B39" s="230" t="s">
        <v>39</v>
      </c>
      <c r="C39" s="231" t="s">
        <v>1043</v>
      </c>
      <c r="D39" s="233" t="s">
        <v>1002</v>
      </c>
      <c r="E39" s="233" t="s">
        <v>1005</v>
      </c>
    </row>
    <row r="40" spans="1:5" s="195" customFormat="1" ht="62.25" customHeight="1" x14ac:dyDescent="0.35">
      <c r="A40" s="243">
        <f t="shared" si="0"/>
        <v>39</v>
      </c>
      <c r="B40" s="230" t="s">
        <v>531</v>
      </c>
      <c r="C40" s="231" t="s">
        <v>1044</v>
      </c>
      <c r="D40" s="233" t="s">
        <v>1045</v>
      </c>
      <c r="E40" s="233" t="s">
        <v>1046</v>
      </c>
    </row>
    <row r="41" spans="1:5" ht="15.5" x14ac:dyDescent="0.35">
      <c r="A41" s="240">
        <f t="shared" si="0"/>
        <v>40</v>
      </c>
      <c r="B41" s="230" t="s">
        <v>40</v>
      </c>
      <c r="C41" s="231" t="s">
        <v>1047</v>
      </c>
      <c r="D41" s="233" t="s">
        <v>1002</v>
      </c>
      <c r="E41" s="233" t="s">
        <v>1005</v>
      </c>
    </row>
    <row r="42" spans="1:5" ht="15.5" x14ac:dyDescent="0.35">
      <c r="A42" s="240">
        <f t="shared" si="0"/>
        <v>41</v>
      </c>
      <c r="B42" s="230" t="s">
        <v>538</v>
      </c>
      <c r="C42" s="231" t="s">
        <v>1048</v>
      </c>
      <c r="D42" s="233" t="s">
        <v>1002</v>
      </c>
      <c r="E42" s="233" t="s">
        <v>1005</v>
      </c>
    </row>
    <row r="43" spans="1:5" ht="45" customHeight="1" x14ac:dyDescent="0.35">
      <c r="A43" s="240">
        <f t="shared" si="0"/>
        <v>42</v>
      </c>
      <c r="B43" s="230" t="s">
        <v>541</v>
      </c>
      <c r="C43" s="231" t="s">
        <v>1049</v>
      </c>
      <c r="D43" s="233" t="s">
        <v>1002</v>
      </c>
      <c r="E43" s="233" t="s">
        <v>1005</v>
      </c>
    </row>
    <row r="44" spans="1:5" ht="15.5" x14ac:dyDescent="0.35">
      <c r="A44" s="240">
        <f t="shared" si="0"/>
        <v>43</v>
      </c>
      <c r="B44" s="230" t="s">
        <v>545</v>
      </c>
      <c r="C44" s="231" t="s">
        <v>1050</v>
      </c>
      <c r="D44" s="233" t="s">
        <v>1022</v>
      </c>
      <c r="E44" s="233" t="s">
        <v>1005</v>
      </c>
    </row>
    <row r="45" spans="1:5" ht="100.5" customHeight="1" x14ac:dyDescent="0.35">
      <c r="A45" s="240">
        <f t="shared" si="0"/>
        <v>44</v>
      </c>
      <c r="B45" s="230" t="s">
        <v>548</v>
      </c>
      <c r="C45" s="231" t="s">
        <v>1051</v>
      </c>
      <c r="D45" s="232" t="s">
        <v>1002</v>
      </c>
      <c r="E45" s="232" t="s">
        <v>1005</v>
      </c>
    </row>
    <row r="46" spans="1:5" ht="77.5" x14ac:dyDescent="0.35">
      <c r="A46" s="240">
        <f t="shared" si="0"/>
        <v>45</v>
      </c>
      <c r="B46" s="230" t="s">
        <v>551</v>
      </c>
      <c r="C46" s="234" t="s">
        <v>1052</v>
      </c>
      <c r="D46" s="232" t="s">
        <v>1022</v>
      </c>
      <c r="E46" s="232" t="s">
        <v>1053</v>
      </c>
    </row>
    <row r="47" spans="1:5" ht="129.75" customHeight="1" x14ac:dyDescent="0.35">
      <c r="A47" s="240">
        <f t="shared" si="0"/>
        <v>46</v>
      </c>
      <c r="B47" s="230" t="s">
        <v>554</v>
      </c>
      <c r="C47" s="231" t="s">
        <v>1054</v>
      </c>
      <c r="D47" s="232" t="s">
        <v>1022</v>
      </c>
      <c r="E47" s="232" t="s">
        <v>1053</v>
      </c>
    </row>
    <row r="48" spans="1:5" ht="123" customHeight="1" x14ac:dyDescent="0.35">
      <c r="A48" s="240">
        <f t="shared" si="0"/>
        <v>47</v>
      </c>
      <c r="B48" s="230" t="s">
        <v>557</v>
      </c>
      <c r="C48" s="234" t="s">
        <v>1055</v>
      </c>
      <c r="D48" s="235" t="s">
        <v>1056</v>
      </c>
      <c r="E48" s="235" t="s">
        <v>1057</v>
      </c>
    </row>
    <row r="49" spans="1:5" ht="259.5" customHeight="1" x14ac:dyDescent="0.35">
      <c r="A49" s="240">
        <f t="shared" si="0"/>
        <v>48</v>
      </c>
      <c r="B49" s="230" t="s">
        <v>560</v>
      </c>
      <c r="C49" s="231" t="s">
        <v>1058</v>
      </c>
      <c r="D49" s="232" t="s">
        <v>1002</v>
      </c>
      <c r="E49" s="232" t="s">
        <v>1005</v>
      </c>
    </row>
    <row r="50" spans="1:5" ht="55.5" customHeight="1" x14ac:dyDescent="0.35">
      <c r="A50" s="240">
        <f t="shared" si="0"/>
        <v>49</v>
      </c>
      <c r="B50" s="236" t="s">
        <v>562</v>
      </c>
      <c r="C50" s="231" t="s">
        <v>1059</v>
      </c>
      <c r="D50" s="232" t="s">
        <v>1002</v>
      </c>
      <c r="E50" s="232" t="s">
        <v>1005</v>
      </c>
    </row>
    <row r="51" spans="1:5" ht="220.5" customHeight="1" x14ac:dyDescent="0.35">
      <c r="A51" s="240">
        <f t="shared" si="0"/>
        <v>50</v>
      </c>
      <c r="B51" s="236" t="s">
        <v>47</v>
      </c>
      <c r="C51" s="231" t="s">
        <v>1060</v>
      </c>
      <c r="D51" s="232" t="s">
        <v>1002</v>
      </c>
      <c r="E51" s="232" t="s">
        <v>1005</v>
      </c>
    </row>
    <row r="52" spans="1:5" ht="106.5" customHeight="1" x14ac:dyDescent="0.35">
      <c r="A52" s="240">
        <f t="shared" si="0"/>
        <v>51</v>
      </c>
      <c r="B52" s="236" t="s">
        <v>567</v>
      </c>
      <c r="C52" s="231" t="s">
        <v>1061</v>
      </c>
      <c r="D52" s="232" t="s">
        <v>1002</v>
      </c>
      <c r="E52" s="232" t="s">
        <v>1005</v>
      </c>
    </row>
    <row r="53" spans="1:5" ht="105.75" customHeight="1" x14ac:dyDescent="0.35">
      <c r="A53" s="240">
        <f t="shared" si="0"/>
        <v>52</v>
      </c>
      <c r="B53" s="236" t="s">
        <v>570</v>
      </c>
      <c r="C53" s="231" t="s">
        <v>1062</v>
      </c>
      <c r="D53" s="232" t="s">
        <v>1002</v>
      </c>
      <c r="E53" s="232" t="s">
        <v>1005</v>
      </c>
    </row>
    <row r="54" spans="1:5" ht="336.75" customHeight="1" x14ac:dyDescent="0.35">
      <c r="A54" s="240">
        <f t="shared" si="0"/>
        <v>53</v>
      </c>
      <c r="B54" s="236" t="s">
        <v>573</v>
      </c>
      <c r="C54" s="231" t="s">
        <v>1063</v>
      </c>
      <c r="D54" s="232" t="s">
        <v>1002</v>
      </c>
      <c r="E54" s="232" t="s">
        <v>1005</v>
      </c>
    </row>
    <row r="55" spans="1:5" ht="120" customHeight="1" x14ac:dyDescent="0.35">
      <c r="A55" s="240">
        <f t="shared" si="0"/>
        <v>54</v>
      </c>
      <c r="B55" s="236" t="s">
        <v>576</v>
      </c>
      <c r="C55" s="231" t="s">
        <v>1064</v>
      </c>
      <c r="D55" s="232" t="s">
        <v>1002</v>
      </c>
      <c r="E55" s="232" t="s">
        <v>1005</v>
      </c>
    </row>
    <row r="56" spans="1:5" ht="111" customHeight="1" x14ac:dyDescent="0.35">
      <c r="A56" s="240">
        <f t="shared" si="0"/>
        <v>55</v>
      </c>
      <c r="B56" s="236" t="s">
        <v>579</v>
      </c>
      <c r="C56" s="231" t="s">
        <v>1065</v>
      </c>
      <c r="D56" s="232" t="s">
        <v>1002</v>
      </c>
      <c r="E56" s="232" t="s">
        <v>1005</v>
      </c>
    </row>
    <row r="57" spans="1:5" ht="62" x14ac:dyDescent="0.35">
      <c r="A57" s="240">
        <f t="shared" si="0"/>
        <v>56</v>
      </c>
      <c r="B57" s="236" t="s">
        <v>582</v>
      </c>
      <c r="C57" s="231" t="s">
        <v>1066</v>
      </c>
      <c r="D57" s="232" t="s">
        <v>1002</v>
      </c>
      <c r="E57" s="232" t="s">
        <v>1005</v>
      </c>
    </row>
    <row r="58" spans="1:5" ht="62" x14ac:dyDescent="0.35">
      <c r="A58" s="240">
        <f t="shared" si="0"/>
        <v>57</v>
      </c>
      <c r="B58" s="236" t="s">
        <v>584</v>
      </c>
      <c r="C58" s="231" t="s">
        <v>1067</v>
      </c>
      <c r="D58" s="232" t="s">
        <v>1002</v>
      </c>
      <c r="E58" s="232" t="s">
        <v>1005</v>
      </c>
    </row>
    <row r="59" spans="1:5" ht="77.5" x14ac:dyDescent="0.35">
      <c r="A59" s="240">
        <f t="shared" si="0"/>
        <v>58</v>
      </c>
      <c r="B59" s="236" t="s">
        <v>586</v>
      </c>
      <c r="C59" s="231" t="s">
        <v>1068</v>
      </c>
      <c r="D59" s="232" t="s">
        <v>1002</v>
      </c>
      <c r="E59" s="232" t="s">
        <v>1005</v>
      </c>
    </row>
    <row r="60" spans="1:5" ht="62" x14ac:dyDescent="0.35">
      <c r="A60" s="240">
        <f t="shared" si="0"/>
        <v>59</v>
      </c>
      <c r="B60" s="236" t="s">
        <v>588</v>
      </c>
      <c r="C60" s="231" t="s">
        <v>1069</v>
      </c>
      <c r="D60" s="232" t="s">
        <v>1002</v>
      </c>
      <c r="E60" s="232" t="s">
        <v>1005</v>
      </c>
    </row>
    <row r="61" spans="1:5" ht="62" x14ac:dyDescent="0.35">
      <c r="A61" s="240">
        <f t="shared" si="0"/>
        <v>60</v>
      </c>
      <c r="B61" s="236" t="s">
        <v>590</v>
      </c>
      <c r="C61" s="231" t="s">
        <v>1070</v>
      </c>
      <c r="D61" s="232" t="s">
        <v>1002</v>
      </c>
      <c r="E61" s="232" t="s">
        <v>1005</v>
      </c>
    </row>
    <row r="62" spans="1:5" ht="62" x14ac:dyDescent="0.35">
      <c r="A62" s="240">
        <f t="shared" si="0"/>
        <v>61</v>
      </c>
      <c r="B62" s="236" t="s">
        <v>592</v>
      </c>
      <c r="C62" s="231" t="s">
        <v>1071</v>
      </c>
      <c r="D62" s="232" t="s">
        <v>1002</v>
      </c>
      <c r="E62" s="232" t="s">
        <v>1005</v>
      </c>
    </row>
    <row r="63" spans="1:5" ht="59.25" customHeight="1" x14ac:dyDescent="0.35">
      <c r="A63" s="240">
        <f t="shared" si="0"/>
        <v>62</v>
      </c>
      <c r="B63" s="236" t="s">
        <v>594</v>
      </c>
      <c r="C63" s="231" t="s">
        <v>1072</v>
      </c>
      <c r="D63" s="237" t="s">
        <v>1022</v>
      </c>
      <c r="E63" s="237" t="s">
        <v>1023</v>
      </c>
    </row>
    <row r="64" spans="1:5" ht="31" x14ac:dyDescent="0.35">
      <c r="A64" s="240">
        <f t="shared" si="0"/>
        <v>63</v>
      </c>
      <c r="B64" s="236" t="s">
        <v>595</v>
      </c>
      <c r="C64" s="231" t="s">
        <v>1073</v>
      </c>
      <c r="D64" s="237" t="s">
        <v>1022</v>
      </c>
      <c r="E64" s="237" t="s">
        <v>1023</v>
      </c>
    </row>
    <row r="65" spans="1:5" ht="31" x14ac:dyDescent="0.35">
      <c r="A65" s="240">
        <f t="shared" si="0"/>
        <v>64</v>
      </c>
      <c r="B65" s="236" t="s">
        <v>597</v>
      </c>
      <c r="C65" s="231" t="s">
        <v>1074</v>
      </c>
      <c r="D65" s="237" t="s">
        <v>1022</v>
      </c>
      <c r="E65" s="237" t="s">
        <v>1023</v>
      </c>
    </row>
    <row r="66" spans="1:5" ht="15.5" x14ac:dyDescent="0.35">
      <c r="A66" s="240">
        <f t="shared" si="0"/>
        <v>65</v>
      </c>
      <c r="B66" s="236" t="s">
        <v>600</v>
      </c>
      <c r="C66" s="231" t="s">
        <v>1075</v>
      </c>
      <c r="D66" s="237" t="s">
        <v>1022</v>
      </c>
      <c r="E66" s="237" t="s">
        <v>1023</v>
      </c>
    </row>
    <row r="67" spans="1:5" ht="67" customHeight="1" x14ac:dyDescent="0.35">
      <c r="A67" s="240">
        <f t="shared" si="0"/>
        <v>66</v>
      </c>
      <c r="B67" s="230" t="s">
        <v>603</v>
      </c>
      <c r="C67" s="231" t="s">
        <v>1072</v>
      </c>
      <c r="D67" s="237" t="s">
        <v>1022</v>
      </c>
      <c r="E67" s="237" t="s">
        <v>1023</v>
      </c>
    </row>
    <row r="68" spans="1:5" ht="77.150000000000006" customHeight="1" x14ac:dyDescent="0.35">
      <c r="A68" s="240">
        <f t="shared" si="0"/>
        <v>67</v>
      </c>
      <c r="B68" s="230" t="s">
        <v>604</v>
      </c>
      <c r="C68" s="231" t="s">
        <v>1076</v>
      </c>
      <c r="D68" s="237" t="s">
        <v>1022</v>
      </c>
      <c r="E68" s="237" t="s">
        <v>1023</v>
      </c>
    </row>
    <row r="69" spans="1:5" ht="37" customHeight="1" x14ac:dyDescent="0.35">
      <c r="A69" s="240">
        <f>A70+1</f>
        <v>69</v>
      </c>
      <c r="B69" s="230" t="s">
        <v>607</v>
      </c>
      <c r="C69" s="231" t="s">
        <v>1077</v>
      </c>
      <c r="D69" s="237" t="s">
        <v>1022</v>
      </c>
      <c r="E69" s="237" t="s">
        <v>1023</v>
      </c>
    </row>
    <row r="70" spans="1:5" ht="77.25" customHeight="1" x14ac:dyDescent="0.35">
      <c r="A70" s="240">
        <f>A68+1</f>
        <v>68</v>
      </c>
      <c r="B70" s="230" t="s">
        <v>610</v>
      </c>
      <c r="C70" s="231" t="s">
        <v>1078</v>
      </c>
      <c r="D70" s="237" t="s">
        <v>1022</v>
      </c>
      <c r="E70" s="237" t="s">
        <v>1023</v>
      </c>
    </row>
    <row r="71" spans="1:5" ht="109.5" customHeight="1" x14ac:dyDescent="0.35">
      <c r="A71" s="240">
        <f>A69+1</f>
        <v>70</v>
      </c>
      <c r="B71" s="230" t="s">
        <v>612</v>
      </c>
      <c r="C71" s="231" t="s">
        <v>1079</v>
      </c>
      <c r="D71" s="237" t="s">
        <v>1022</v>
      </c>
      <c r="E71" s="237" t="s">
        <v>1023</v>
      </c>
    </row>
    <row r="72" spans="1:5" ht="15.5" x14ac:dyDescent="0.35">
      <c r="A72" s="240">
        <f t="shared" ref="A72:A135" si="1">A71+1</f>
        <v>71</v>
      </c>
      <c r="B72" s="230" t="s">
        <v>614</v>
      </c>
      <c r="C72" s="231" t="s">
        <v>1080</v>
      </c>
      <c r="D72" s="237" t="s">
        <v>1022</v>
      </c>
      <c r="E72" s="237" t="s">
        <v>1023</v>
      </c>
    </row>
    <row r="73" spans="1:5" ht="15.5" x14ac:dyDescent="0.35">
      <c r="A73" s="240">
        <f t="shared" si="1"/>
        <v>72</v>
      </c>
      <c r="B73" s="230" t="s">
        <v>616</v>
      </c>
      <c r="C73" s="231"/>
      <c r="D73" s="237" t="s">
        <v>1022</v>
      </c>
      <c r="E73" s="237" t="s">
        <v>1023</v>
      </c>
    </row>
    <row r="74" spans="1:5" ht="15.5" x14ac:dyDescent="0.35">
      <c r="A74" s="240">
        <f t="shared" si="1"/>
        <v>73</v>
      </c>
      <c r="B74" s="230" t="s">
        <v>618</v>
      </c>
      <c r="C74" s="231"/>
      <c r="D74" s="237" t="s">
        <v>1022</v>
      </c>
      <c r="E74" s="237" t="s">
        <v>1023</v>
      </c>
    </row>
    <row r="75" spans="1:5" ht="15.5" x14ac:dyDescent="0.35">
      <c r="A75" s="240">
        <f t="shared" si="1"/>
        <v>74</v>
      </c>
      <c r="B75" s="230" t="s">
        <v>620</v>
      </c>
      <c r="C75" s="231" t="s">
        <v>1081</v>
      </c>
      <c r="D75" s="237" t="s">
        <v>1022</v>
      </c>
      <c r="E75" s="237" t="s">
        <v>1023</v>
      </c>
    </row>
    <row r="76" spans="1:5" ht="15.5" x14ac:dyDescent="0.35">
      <c r="A76" s="240">
        <f t="shared" si="1"/>
        <v>75</v>
      </c>
      <c r="B76" s="230" t="s">
        <v>622</v>
      </c>
      <c r="C76" s="231" t="s">
        <v>1082</v>
      </c>
      <c r="D76" s="237" t="s">
        <v>1022</v>
      </c>
      <c r="E76" s="237" t="s">
        <v>1023</v>
      </c>
    </row>
    <row r="77" spans="1:5" ht="15.5" x14ac:dyDescent="0.35">
      <c r="A77" s="240">
        <f t="shared" si="1"/>
        <v>76</v>
      </c>
      <c r="B77" s="230" t="s">
        <v>624</v>
      </c>
      <c r="C77" s="231" t="s">
        <v>1083</v>
      </c>
      <c r="D77" s="237" t="s">
        <v>1022</v>
      </c>
      <c r="E77" s="237" t="s">
        <v>1023</v>
      </c>
    </row>
    <row r="78" spans="1:5" ht="64.5" customHeight="1" x14ac:dyDescent="0.35">
      <c r="A78" s="240">
        <f t="shared" si="1"/>
        <v>77</v>
      </c>
      <c r="B78" s="230" t="s">
        <v>626</v>
      </c>
      <c r="C78" s="231" t="s">
        <v>1084</v>
      </c>
      <c r="D78" s="237" t="s">
        <v>1022</v>
      </c>
      <c r="E78" s="237" t="s">
        <v>1023</v>
      </c>
    </row>
    <row r="79" spans="1:5" ht="72" customHeight="1" x14ac:dyDescent="0.35">
      <c r="A79" s="240">
        <f t="shared" si="1"/>
        <v>78</v>
      </c>
      <c r="B79" s="230" t="s">
        <v>628</v>
      </c>
      <c r="C79" s="231" t="s">
        <v>1084</v>
      </c>
      <c r="D79" s="237" t="s">
        <v>1022</v>
      </c>
      <c r="E79" s="237" t="s">
        <v>1023</v>
      </c>
    </row>
    <row r="80" spans="1:5" ht="15.5" x14ac:dyDescent="0.35">
      <c r="A80" s="240">
        <f t="shared" si="1"/>
        <v>79</v>
      </c>
      <c r="B80" s="230" t="s">
        <v>630</v>
      </c>
      <c r="C80" s="231"/>
      <c r="D80" s="237" t="s">
        <v>1022</v>
      </c>
      <c r="E80" s="237" t="s">
        <v>1023</v>
      </c>
    </row>
    <row r="81" spans="1:5" ht="62.25" customHeight="1" x14ac:dyDescent="0.35">
      <c r="A81" s="240">
        <f t="shared" si="1"/>
        <v>80</v>
      </c>
      <c r="B81" s="230" t="s">
        <v>632</v>
      </c>
      <c r="C81" s="231" t="s">
        <v>1085</v>
      </c>
      <c r="D81" s="237" t="s">
        <v>1022</v>
      </c>
      <c r="E81" s="232" t="s">
        <v>1005</v>
      </c>
    </row>
    <row r="82" spans="1:5" ht="46.5" x14ac:dyDescent="0.35">
      <c r="A82" s="240">
        <f t="shared" si="1"/>
        <v>81</v>
      </c>
      <c r="B82" s="230" t="s">
        <v>634</v>
      </c>
      <c r="C82" s="231" t="s">
        <v>1086</v>
      </c>
      <c r="D82" s="237" t="s">
        <v>1022</v>
      </c>
      <c r="E82" s="232" t="s">
        <v>1005</v>
      </c>
    </row>
    <row r="83" spans="1:5" ht="31" x14ac:dyDescent="0.35">
      <c r="A83" s="240">
        <f t="shared" si="1"/>
        <v>82</v>
      </c>
      <c r="B83" s="230" t="s">
        <v>637</v>
      </c>
      <c r="C83" s="231" t="s">
        <v>1087</v>
      </c>
      <c r="D83" s="237" t="s">
        <v>1022</v>
      </c>
      <c r="E83" s="237" t="s">
        <v>1023</v>
      </c>
    </row>
    <row r="84" spans="1:5" ht="31" x14ac:dyDescent="0.35">
      <c r="A84" s="240">
        <f t="shared" si="1"/>
        <v>83</v>
      </c>
      <c r="B84" s="230" t="s">
        <v>640</v>
      </c>
      <c r="C84" s="231" t="s">
        <v>1088</v>
      </c>
      <c r="D84" s="237" t="s">
        <v>1022</v>
      </c>
      <c r="E84" s="237" t="s">
        <v>1023</v>
      </c>
    </row>
    <row r="85" spans="1:5" ht="58.5" customHeight="1" x14ac:dyDescent="0.35">
      <c r="A85" s="240">
        <f t="shared" si="1"/>
        <v>84</v>
      </c>
      <c r="B85" s="230" t="s">
        <v>644</v>
      </c>
      <c r="C85" s="231" t="s">
        <v>1089</v>
      </c>
      <c r="D85" s="233" t="s">
        <v>1022</v>
      </c>
      <c r="E85" s="233" t="s">
        <v>1005</v>
      </c>
    </row>
    <row r="86" spans="1:5" ht="77.5" x14ac:dyDescent="0.35">
      <c r="A86" s="240">
        <f t="shared" si="1"/>
        <v>85</v>
      </c>
      <c r="B86" s="230" t="s">
        <v>648</v>
      </c>
      <c r="C86" s="231" t="s">
        <v>1090</v>
      </c>
      <c r="D86" s="237" t="s">
        <v>1022</v>
      </c>
      <c r="E86" s="237" t="s">
        <v>1023</v>
      </c>
    </row>
    <row r="87" spans="1:5" ht="31" x14ac:dyDescent="0.35">
      <c r="A87" s="240">
        <f t="shared" si="1"/>
        <v>86</v>
      </c>
      <c r="B87" s="230" t="s">
        <v>651</v>
      </c>
      <c r="C87" s="231" t="s">
        <v>1091</v>
      </c>
      <c r="D87" s="237" t="s">
        <v>1022</v>
      </c>
      <c r="E87" s="237" t="s">
        <v>1023</v>
      </c>
    </row>
    <row r="88" spans="1:5" ht="46.5" customHeight="1" x14ac:dyDescent="0.35">
      <c r="A88" s="240">
        <f t="shared" si="1"/>
        <v>87</v>
      </c>
      <c r="B88" s="230" t="s">
        <v>655</v>
      </c>
      <c r="C88" s="231" t="s">
        <v>1092</v>
      </c>
      <c r="D88" s="237" t="s">
        <v>1022</v>
      </c>
      <c r="E88" s="237" t="s">
        <v>1023</v>
      </c>
    </row>
    <row r="89" spans="1:5" ht="31" x14ac:dyDescent="0.35">
      <c r="A89" s="240">
        <f t="shared" si="1"/>
        <v>88</v>
      </c>
      <c r="B89" s="230" t="s">
        <v>658</v>
      </c>
      <c r="C89" s="231" t="s">
        <v>1093</v>
      </c>
      <c r="D89" s="237" t="s">
        <v>1022</v>
      </c>
      <c r="E89" s="237" t="s">
        <v>1023</v>
      </c>
    </row>
    <row r="90" spans="1:5" ht="15.5" x14ac:dyDescent="0.35">
      <c r="A90" s="240">
        <f t="shared" si="1"/>
        <v>89</v>
      </c>
      <c r="B90" s="230" t="s">
        <v>662</v>
      </c>
      <c r="C90" s="231" t="s">
        <v>1094</v>
      </c>
      <c r="D90" s="237" t="s">
        <v>1022</v>
      </c>
      <c r="E90" s="237" t="s">
        <v>1023</v>
      </c>
    </row>
    <row r="91" spans="1:5" ht="77.5" x14ac:dyDescent="0.35">
      <c r="A91" s="240">
        <f t="shared" si="1"/>
        <v>90</v>
      </c>
      <c r="B91" s="230" t="s">
        <v>666</v>
      </c>
      <c r="C91" s="231" t="s">
        <v>1095</v>
      </c>
      <c r="D91" s="237" t="s">
        <v>1022</v>
      </c>
      <c r="E91" s="237" t="s">
        <v>1023</v>
      </c>
    </row>
    <row r="92" spans="1:5" ht="31" x14ac:dyDescent="0.35">
      <c r="A92" s="240">
        <f t="shared" si="1"/>
        <v>91</v>
      </c>
      <c r="B92" s="230" t="s">
        <v>670</v>
      </c>
      <c r="C92" s="231" t="s">
        <v>1096</v>
      </c>
      <c r="D92" s="237" t="s">
        <v>1022</v>
      </c>
      <c r="E92" s="237" t="s">
        <v>1023</v>
      </c>
    </row>
    <row r="93" spans="1:5" ht="15.5" x14ac:dyDescent="0.35">
      <c r="A93" s="240">
        <f t="shared" si="1"/>
        <v>92</v>
      </c>
      <c r="B93" s="230" t="s">
        <v>674</v>
      </c>
      <c r="C93" s="234"/>
      <c r="D93" s="237" t="s">
        <v>1022</v>
      </c>
      <c r="E93" s="237" t="s">
        <v>1023</v>
      </c>
    </row>
    <row r="94" spans="1:5" ht="15.5" x14ac:dyDescent="0.35">
      <c r="A94" s="240">
        <f t="shared" si="1"/>
        <v>93</v>
      </c>
      <c r="B94" s="230" t="s">
        <v>678</v>
      </c>
      <c r="C94" s="234"/>
      <c r="D94" s="237" t="s">
        <v>1022</v>
      </c>
      <c r="E94" s="237" t="s">
        <v>1023</v>
      </c>
    </row>
    <row r="95" spans="1:5" ht="15.5" x14ac:dyDescent="0.35">
      <c r="A95" s="240">
        <f t="shared" si="1"/>
        <v>94</v>
      </c>
      <c r="B95" s="230" t="s">
        <v>681</v>
      </c>
      <c r="C95" s="231" t="s">
        <v>1097</v>
      </c>
      <c r="D95" s="237" t="s">
        <v>1022</v>
      </c>
      <c r="E95" s="237" t="s">
        <v>1023</v>
      </c>
    </row>
    <row r="96" spans="1:5" ht="31" x14ac:dyDescent="0.35">
      <c r="A96" s="240">
        <f t="shared" si="1"/>
        <v>95</v>
      </c>
      <c r="B96" s="230" t="s">
        <v>685</v>
      </c>
      <c r="C96" s="231" t="s">
        <v>1098</v>
      </c>
      <c r="D96" s="237" t="s">
        <v>1022</v>
      </c>
      <c r="E96" s="237" t="s">
        <v>1023</v>
      </c>
    </row>
    <row r="97" spans="1:5" ht="31" x14ac:dyDescent="0.35">
      <c r="A97" s="240">
        <f t="shared" si="1"/>
        <v>96</v>
      </c>
      <c r="B97" s="230" t="s">
        <v>689</v>
      </c>
      <c r="C97" s="231" t="s">
        <v>1099</v>
      </c>
      <c r="D97" s="237" t="s">
        <v>1022</v>
      </c>
      <c r="E97" s="237" t="s">
        <v>1023</v>
      </c>
    </row>
    <row r="98" spans="1:5" ht="46.5" x14ac:dyDescent="0.35">
      <c r="A98" s="240">
        <f t="shared" si="1"/>
        <v>97</v>
      </c>
      <c r="B98" s="230" t="s">
        <v>692</v>
      </c>
      <c r="C98" s="231" t="s">
        <v>1100</v>
      </c>
      <c r="D98" s="237" t="s">
        <v>1022</v>
      </c>
      <c r="E98" s="237" t="s">
        <v>1023</v>
      </c>
    </row>
    <row r="99" spans="1:5" ht="46.5" x14ac:dyDescent="0.35">
      <c r="A99" s="240">
        <f t="shared" si="1"/>
        <v>98</v>
      </c>
      <c r="B99" s="230" t="s">
        <v>696</v>
      </c>
      <c r="C99" s="231" t="s">
        <v>1100</v>
      </c>
      <c r="D99" s="237" t="s">
        <v>1022</v>
      </c>
      <c r="E99" s="237" t="s">
        <v>1023</v>
      </c>
    </row>
    <row r="100" spans="1:5" ht="15.5" x14ac:dyDescent="0.35">
      <c r="A100" s="240">
        <f t="shared" si="1"/>
        <v>99</v>
      </c>
      <c r="B100" s="230" t="s">
        <v>700</v>
      </c>
      <c r="C100" s="234"/>
      <c r="D100" s="237" t="s">
        <v>1022</v>
      </c>
      <c r="E100" s="237" t="s">
        <v>1023</v>
      </c>
    </row>
    <row r="101" spans="1:5" ht="46.5" x14ac:dyDescent="0.35">
      <c r="A101" s="243">
        <f t="shared" si="1"/>
        <v>100</v>
      </c>
      <c r="B101" s="230" t="s">
        <v>703</v>
      </c>
      <c r="C101" s="231" t="s">
        <v>1101</v>
      </c>
      <c r="D101" s="237" t="s">
        <v>1022</v>
      </c>
      <c r="E101" s="237" t="s">
        <v>1023</v>
      </c>
    </row>
    <row r="102" spans="1:5" s="195" customFormat="1" ht="132.75" customHeight="1" x14ac:dyDescent="0.35">
      <c r="A102" s="243">
        <f t="shared" si="1"/>
        <v>101</v>
      </c>
      <c r="B102" s="230" t="s">
        <v>706</v>
      </c>
      <c r="C102" s="231" t="s">
        <v>1102</v>
      </c>
      <c r="D102" s="237" t="s">
        <v>1022</v>
      </c>
      <c r="E102" s="237" t="s">
        <v>1023</v>
      </c>
    </row>
    <row r="103" spans="1:5" ht="31" x14ac:dyDescent="0.35">
      <c r="A103" s="243">
        <f t="shared" si="1"/>
        <v>102</v>
      </c>
      <c r="B103" s="230" t="s">
        <v>709</v>
      </c>
      <c r="C103" s="231" t="s">
        <v>1103</v>
      </c>
      <c r="D103" s="237" t="s">
        <v>1022</v>
      </c>
      <c r="E103" s="237" t="s">
        <v>1023</v>
      </c>
    </row>
    <row r="104" spans="1:5" ht="31" x14ac:dyDescent="0.35">
      <c r="A104" s="243">
        <f t="shared" si="1"/>
        <v>103</v>
      </c>
      <c r="B104" s="230" t="s">
        <v>712</v>
      </c>
      <c r="C104" s="231" t="s">
        <v>1104</v>
      </c>
      <c r="D104" s="237" t="s">
        <v>1022</v>
      </c>
      <c r="E104" s="237" t="s">
        <v>1023</v>
      </c>
    </row>
    <row r="105" spans="1:5" ht="16" x14ac:dyDescent="0.35">
      <c r="A105" s="243">
        <f t="shared" si="1"/>
        <v>104</v>
      </c>
      <c r="B105" s="230" t="s">
        <v>716</v>
      </c>
      <c r="C105" s="238"/>
      <c r="D105" s="237" t="s">
        <v>1022</v>
      </c>
      <c r="E105" s="237" t="s">
        <v>1023</v>
      </c>
    </row>
    <row r="106" spans="1:5" ht="31" x14ac:dyDescent="0.35">
      <c r="A106" s="240">
        <f t="shared" si="1"/>
        <v>105</v>
      </c>
      <c r="B106" s="230" t="s">
        <v>718</v>
      </c>
      <c r="C106" s="231" t="s">
        <v>1105</v>
      </c>
      <c r="D106" s="237" t="s">
        <v>1022</v>
      </c>
      <c r="E106" s="237" t="s">
        <v>1023</v>
      </c>
    </row>
    <row r="107" spans="1:5" ht="31" x14ac:dyDescent="0.35">
      <c r="A107" s="240">
        <f t="shared" si="1"/>
        <v>106</v>
      </c>
      <c r="B107" s="230" t="s">
        <v>720</v>
      </c>
      <c r="C107" s="231" t="s">
        <v>1106</v>
      </c>
      <c r="D107" s="237" t="s">
        <v>1022</v>
      </c>
      <c r="E107" s="237" t="s">
        <v>1023</v>
      </c>
    </row>
    <row r="108" spans="1:5" ht="31" x14ac:dyDescent="0.35">
      <c r="A108" s="240">
        <f t="shared" si="1"/>
        <v>107</v>
      </c>
      <c r="B108" s="230" t="s">
        <v>722</v>
      </c>
      <c r="C108" s="231" t="s">
        <v>1107</v>
      </c>
      <c r="D108" s="237" t="s">
        <v>1022</v>
      </c>
      <c r="E108" s="237" t="s">
        <v>1023</v>
      </c>
    </row>
    <row r="109" spans="1:5" ht="15.5" x14ac:dyDescent="0.35">
      <c r="A109" s="240">
        <f t="shared" si="1"/>
        <v>108</v>
      </c>
      <c r="B109" s="230" t="s">
        <v>724</v>
      </c>
      <c r="C109" s="231" t="s">
        <v>1108</v>
      </c>
      <c r="D109" s="237" t="s">
        <v>1022</v>
      </c>
      <c r="E109" s="237" t="s">
        <v>1023</v>
      </c>
    </row>
    <row r="110" spans="1:5" ht="77.5" x14ac:dyDescent="0.35">
      <c r="A110" s="240">
        <f t="shared" si="1"/>
        <v>109</v>
      </c>
      <c r="B110" s="230" t="s">
        <v>726</v>
      </c>
      <c r="C110" s="231" t="s">
        <v>1109</v>
      </c>
      <c r="D110" s="237" t="s">
        <v>1022</v>
      </c>
      <c r="E110" s="237" t="s">
        <v>1023</v>
      </c>
    </row>
    <row r="111" spans="1:5" ht="31" x14ac:dyDescent="0.35">
      <c r="A111" s="240">
        <f t="shared" si="1"/>
        <v>110</v>
      </c>
      <c r="B111" s="230" t="s">
        <v>728</v>
      </c>
      <c r="C111" s="231" t="s">
        <v>1110</v>
      </c>
      <c r="D111" s="237" t="s">
        <v>1022</v>
      </c>
      <c r="E111" s="237" t="s">
        <v>1023</v>
      </c>
    </row>
    <row r="112" spans="1:5" ht="15.5" x14ac:dyDescent="0.35">
      <c r="A112" s="240">
        <f t="shared" si="1"/>
        <v>111</v>
      </c>
      <c r="B112" s="230" t="s">
        <v>730</v>
      </c>
      <c r="C112" s="234"/>
      <c r="D112" s="237" t="s">
        <v>1022</v>
      </c>
      <c r="E112" s="237" t="s">
        <v>1023</v>
      </c>
    </row>
    <row r="113" spans="1:5" ht="15.5" x14ac:dyDescent="0.35">
      <c r="A113" s="240">
        <f t="shared" si="1"/>
        <v>112</v>
      </c>
      <c r="B113" s="230" t="s">
        <v>732</v>
      </c>
      <c r="C113" s="234"/>
      <c r="D113" s="237" t="s">
        <v>1022</v>
      </c>
      <c r="E113" s="237" t="s">
        <v>1023</v>
      </c>
    </row>
    <row r="114" spans="1:5" ht="15.5" x14ac:dyDescent="0.35">
      <c r="A114" s="240">
        <f t="shared" si="1"/>
        <v>113</v>
      </c>
      <c r="B114" s="230" t="s">
        <v>734</v>
      </c>
      <c r="C114" s="231" t="s">
        <v>1111</v>
      </c>
      <c r="D114" s="237" t="s">
        <v>1022</v>
      </c>
      <c r="E114" s="237" t="s">
        <v>1023</v>
      </c>
    </row>
    <row r="115" spans="1:5" ht="31" x14ac:dyDescent="0.35">
      <c r="A115" s="240">
        <f t="shared" si="1"/>
        <v>114</v>
      </c>
      <c r="B115" s="230" t="s">
        <v>736</v>
      </c>
      <c r="C115" s="231" t="s">
        <v>1112</v>
      </c>
      <c r="D115" s="237" t="s">
        <v>1022</v>
      </c>
      <c r="E115" s="237" t="s">
        <v>1023</v>
      </c>
    </row>
    <row r="116" spans="1:5" ht="31" x14ac:dyDescent="0.35">
      <c r="A116" s="240">
        <f t="shared" si="1"/>
        <v>115</v>
      </c>
      <c r="B116" s="230" t="s">
        <v>738</v>
      </c>
      <c r="C116" s="231" t="s">
        <v>1113</v>
      </c>
      <c r="D116" s="237" t="s">
        <v>1022</v>
      </c>
      <c r="E116" s="237" t="s">
        <v>1023</v>
      </c>
    </row>
    <row r="117" spans="1:5" ht="46.5" x14ac:dyDescent="0.35">
      <c r="A117" s="240">
        <f t="shared" si="1"/>
        <v>116</v>
      </c>
      <c r="B117" s="230" t="s">
        <v>740</v>
      </c>
      <c r="C117" s="231" t="s">
        <v>1114</v>
      </c>
      <c r="D117" s="237" t="s">
        <v>1022</v>
      </c>
      <c r="E117" s="237" t="s">
        <v>1023</v>
      </c>
    </row>
    <row r="118" spans="1:5" ht="46.5" x14ac:dyDescent="0.35">
      <c r="A118" s="240">
        <f t="shared" si="1"/>
        <v>117</v>
      </c>
      <c r="B118" s="230" t="s">
        <v>742</v>
      </c>
      <c r="C118" s="231" t="s">
        <v>1114</v>
      </c>
      <c r="D118" s="237" t="s">
        <v>1022</v>
      </c>
      <c r="E118" s="237" t="s">
        <v>1023</v>
      </c>
    </row>
    <row r="119" spans="1:5" ht="15.5" x14ac:dyDescent="0.35">
      <c r="A119" s="240">
        <f t="shared" si="1"/>
        <v>118</v>
      </c>
      <c r="B119" s="230" t="s">
        <v>744</v>
      </c>
      <c r="C119" s="234"/>
      <c r="D119" s="237" t="s">
        <v>1022</v>
      </c>
      <c r="E119" s="237" t="s">
        <v>1023</v>
      </c>
    </row>
    <row r="120" spans="1:5" ht="46.5" x14ac:dyDescent="0.35">
      <c r="A120" s="240">
        <f t="shared" si="1"/>
        <v>119</v>
      </c>
      <c r="B120" s="230" t="s">
        <v>746</v>
      </c>
      <c r="C120" s="231" t="s">
        <v>1115</v>
      </c>
      <c r="D120" s="237" t="s">
        <v>1022</v>
      </c>
      <c r="E120" s="237" t="s">
        <v>1023</v>
      </c>
    </row>
    <row r="121" spans="1:5" ht="102" customHeight="1" x14ac:dyDescent="0.35">
      <c r="A121" s="240">
        <f t="shared" si="1"/>
        <v>120</v>
      </c>
      <c r="B121" s="230" t="s">
        <v>748</v>
      </c>
      <c r="C121" s="231" t="s">
        <v>1116</v>
      </c>
      <c r="D121" s="237" t="s">
        <v>1022</v>
      </c>
      <c r="E121" s="237" t="s">
        <v>1023</v>
      </c>
    </row>
    <row r="122" spans="1:5" ht="31" x14ac:dyDescent="0.35">
      <c r="A122" s="240">
        <f t="shared" si="1"/>
        <v>121</v>
      </c>
      <c r="B122" s="230" t="s">
        <v>750</v>
      </c>
      <c r="C122" s="231" t="s">
        <v>1117</v>
      </c>
      <c r="D122" s="237" t="s">
        <v>1022</v>
      </c>
      <c r="E122" s="237" t="s">
        <v>1023</v>
      </c>
    </row>
    <row r="123" spans="1:5" ht="31" x14ac:dyDescent="0.35">
      <c r="A123" s="240">
        <f t="shared" si="1"/>
        <v>122</v>
      </c>
      <c r="B123" s="230" t="s">
        <v>752</v>
      </c>
      <c r="C123" s="231" t="s">
        <v>1118</v>
      </c>
      <c r="D123" s="237" t="s">
        <v>1022</v>
      </c>
      <c r="E123" s="237" t="s">
        <v>1023</v>
      </c>
    </row>
    <row r="124" spans="1:5" ht="16" x14ac:dyDescent="0.35">
      <c r="A124" s="240">
        <f t="shared" si="1"/>
        <v>123</v>
      </c>
      <c r="B124" s="230" t="s">
        <v>754</v>
      </c>
      <c r="C124" s="238"/>
      <c r="D124" s="237" t="s">
        <v>1022</v>
      </c>
      <c r="E124" s="237" t="s">
        <v>1023</v>
      </c>
    </row>
    <row r="125" spans="1:5" ht="31" x14ac:dyDescent="0.35">
      <c r="A125" s="240">
        <f t="shared" si="1"/>
        <v>124</v>
      </c>
      <c r="B125" s="230" t="s">
        <v>756</v>
      </c>
      <c r="C125" s="231" t="s">
        <v>1119</v>
      </c>
      <c r="D125" s="237" t="s">
        <v>1022</v>
      </c>
      <c r="E125" s="237" t="s">
        <v>1023</v>
      </c>
    </row>
    <row r="126" spans="1:5" ht="31" x14ac:dyDescent="0.35">
      <c r="A126" s="240">
        <f t="shared" si="1"/>
        <v>125</v>
      </c>
      <c r="B126" s="230" t="s">
        <v>758</v>
      </c>
      <c r="C126" s="231" t="s">
        <v>1120</v>
      </c>
      <c r="D126" s="237" t="s">
        <v>1022</v>
      </c>
      <c r="E126" s="237" t="s">
        <v>1023</v>
      </c>
    </row>
    <row r="127" spans="1:5" ht="31" x14ac:dyDescent="0.35">
      <c r="A127" s="240">
        <f t="shared" si="1"/>
        <v>126</v>
      </c>
      <c r="B127" s="230" t="s">
        <v>760</v>
      </c>
      <c r="C127" s="231" t="s">
        <v>1121</v>
      </c>
      <c r="D127" s="237" t="s">
        <v>1022</v>
      </c>
      <c r="E127" s="237" t="s">
        <v>1023</v>
      </c>
    </row>
    <row r="128" spans="1:5" ht="15.5" x14ac:dyDescent="0.35">
      <c r="A128" s="240">
        <f t="shared" si="1"/>
        <v>127</v>
      </c>
      <c r="B128" s="230" t="s">
        <v>762</v>
      </c>
      <c r="C128" s="231" t="s">
        <v>1122</v>
      </c>
      <c r="D128" s="237" t="s">
        <v>1022</v>
      </c>
      <c r="E128" s="237" t="s">
        <v>1023</v>
      </c>
    </row>
    <row r="129" spans="1:5" ht="77.5" x14ac:dyDescent="0.35">
      <c r="A129" s="240">
        <f t="shared" si="1"/>
        <v>128</v>
      </c>
      <c r="B129" s="230" t="s">
        <v>764</v>
      </c>
      <c r="C129" s="231" t="s">
        <v>1123</v>
      </c>
      <c r="D129" s="237" t="s">
        <v>1022</v>
      </c>
      <c r="E129" s="237" t="s">
        <v>1023</v>
      </c>
    </row>
    <row r="130" spans="1:5" ht="31" x14ac:dyDescent="0.35">
      <c r="A130" s="240">
        <f t="shared" si="1"/>
        <v>129</v>
      </c>
      <c r="B130" s="230" t="s">
        <v>766</v>
      </c>
      <c r="C130" s="231" t="s">
        <v>1124</v>
      </c>
      <c r="D130" s="237" t="s">
        <v>1022</v>
      </c>
      <c r="E130" s="237" t="s">
        <v>1023</v>
      </c>
    </row>
    <row r="131" spans="1:5" ht="15.5" x14ac:dyDescent="0.35">
      <c r="A131" s="240">
        <f t="shared" si="1"/>
        <v>130</v>
      </c>
      <c r="B131" s="230" t="s">
        <v>768</v>
      </c>
      <c r="C131" s="234"/>
      <c r="D131" s="237" t="s">
        <v>1022</v>
      </c>
      <c r="E131" s="237" t="s">
        <v>1023</v>
      </c>
    </row>
    <row r="132" spans="1:5" ht="15.5" x14ac:dyDescent="0.35">
      <c r="A132" s="240">
        <f t="shared" si="1"/>
        <v>131</v>
      </c>
      <c r="B132" s="230" t="s">
        <v>770</v>
      </c>
      <c r="C132" s="234"/>
      <c r="D132" s="237" t="s">
        <v>1022</v>
      </c>
      <c r="E132" s="237" t="s">
        <v>1023</v>
      </c>
    </row>
    <row r="133" spans="1:5" ht="15.5" x14ac:dyDescent="0.35">
      <c r="A133" s="240">
        <f t="shared" si="1"/>
        <v>132</v>
      </c>
      <c r="B133" s="230" t="s">
        <v>771</v>
      </c>
      <c r="C133" s="231" t="s">
        <v>1125</v>
      </c>
      <c r="D133" s="237" t="s">
        <v>1022</v>
      </c>
      <c r="E133" s="237" t="s">
        <v>1023</v>
      </c>
    </row>
    <row r="134" spans="1:5" ht="31" x14ac:dyDescent="0.35">
      <c r="A134" s="240">
        <f t="shared" si="1"/>
        <v>133</v>
      </c>
      <c r="B134" s="230" t="s">
        <v>773</v>
      </c>
      <c r="C134" s="231" t="s">
        <v>1126</v>
      </c>
      <c r="D134" s="237" t="s">
        <v>1022</v>
      </c>
      <c r="E134" s="237" t="s">
        <v>1023</v>
      </c>
    </row>
    <row r="135" spans="1:5" ht="31" x14ac:dyDescent="0.35">
      <c r="A135" s="240">
        <f t="shared" si="1"/>
        <v>134</v>
      </c>
      <c r="B135" s="230" t="s">
        <v>775</v>
      </c>
      <c r="C135" s="231" t="s">
        <v>1127</v>
      </c>
      <c r="D135" s="237" t="s">
        <v>1022</v>
      </c>
      <c r="E135" s="237" t="s">
        <v>1023</v>
      </c>
    </row>
    <row r="136" spans="1:5" ht="46.5" x14ac:dyDescent="0.35">
      <c r="A136" s="240">
        <f t="shared" ref="A136:A180" si="2">A135+1</f>
        <v>135</v>
      </c>
      <c r="B136" s="230" t="s">
        <v>777</v>
      </c>
      <c r="C136" s="231" t="s">
        <v>1128</v>
      </c>
      <c r="D136" s="237" t="s">
        <v>1022</v>
      </c>
      <c r="E136" s="237" t="s">
        <v>1023</v>
      </c>
    </row>
    <row r="137" spans="1:5" ht="46.5" x14ac:dyDescent="0.35">
      <c r="A137" s="240">
        <f t="shared" si="2"/>
        <v>136</v>
      </c>
      <c r="B137" s="230" t="s">
        <v>779</v>
      </c>
      <c r="C137" s="231" t="s">
        <v>1128</v>
      </c>
      <c r="D137" s="237" t="s">
        <v>1022</v>
      </c>
      <c r="E137" s="237" t="s">
        <v>1023</v>
      </c>
    </row>
    <row r="138" spans="1:5" ht="15.5" x14ac:dyDescent="0.35">
      <c r="A138" s="240">
        <f t="shared" si="2"/>
        <v>137</v>
      </c>
      <c r="B138" s="230" t="s">
        <v>781</v>
      </c>
      <c r="C138" s="234"/>
      <c r="D138" s="237" t="s">
        <v>1022</v>
      </c>
      <c r="E138" s="237" t="s">
        <v>1023</v>
      </c>
    </row>
    <row r="139" spans="1:5" ht="46.5" x14ac:dyDescent="0.35">
      <c r="A139" s="240">
        <f t="shared" si="2"/>
        <v>138</v>
      </c>
      <c r="B139" s="230" t="s">
        <v>783</v>
      </c>
      <c r="C139" s="231" t="s">
        <v>1129</v>
      </c>
      <c r="D139" s="237" t="s">
        <v>1022</v>
      </c>
      <c r="E139" s="237" t="s">
        <v>1023</v>
      </c>
    </row>
    <row r="140" spans="1:5" ht="93" x14ac:dyDescent="0.35">
      <c r="A140" s="240">
        <f t="shared" si="2"/>
        <v>139</v>
      </c>
      <c r="B140" s="230" t="s">
        <v>785</v>
      </c>
      <c r="C140" s="231" t="s">
        <v>1130</v>
      </c>
      <c r="D140" s="237" t="s">
        <v>1022</v>
      </c>
      <c r="E140" s="237" t="s">
        <v>1023</v>
      </c>
    </row>
    <row r="141" spans="1:5" ht="31" x14ac:dyDescent="0.35">
      <c r="A141" s="240">
        <f t="shared" si="2"/>
        <v>140</v>
      </c>
      <c r="B141" s="230" t="s">
        <v>787</v>
      </c>
      <c r="C141" s="231" t="s">
        <v>1131</v>
      </c>
      <c r="D141" s="237" t="s">
        <v>1022</v>
      </c>
      <c r="E141" s="237" t="s">
        <v>1023</v>
      </c>
    </row>
    <row r="142" spans="1:5" ht="31" x14ac:dyDescent="0.35">
      <c r="A142" s="240">
        <f t="shared" si="2"/>
        <v>141</v>
      </c>
      <c r="B142" s="230" t="s">
        <v>789</v>
      </c>
      <c r="C142" s="231" t="s">
        <v>1132</v>
      </c>
      <c r="D142" s="237" t="s">
        <v>1022</v>
      </c>
      <c r="E142" s="237" t="s">
        <v>1023</v>
      </c>
    </row>
    <row r="143" spans="1:5" ht="16" x14ac:dyDescent="0.35">
      <c r="A143" s="240">
        <f t="shared" si="2"/>
        <v>142</v>
      </c>
      <c r="B143" s="230" t="s">
        <v>791</v>
      </c>
      <c r="C143" s="238"/>
      <c r="D143" s="237" t="s">
        <v>1022</v>
      </c>
      <c r="E143" s="237" t="s">
        <v>1023</v>
      </c>
    </row>
    <row r="144" spans="1:5" ht="31" x14ac:dyDescent="0.35">
      <c r="A144" s="240">
        <f t="shared" si="2"/>
        <v>143</v>
      </c>
      <c r="B144" s="230" t="s">
        <v>793</v>
      </c>
      <c r="C144" s="231" t="s">
        <v>1133</v>
      </c>
      <c r="D144" s="237" t="s">
        <v>1022</v>
      </c>
      <c r="E144" s="237" t="s">
        <v>1023</v>
      </c>
    </row>
    <row r="145" spans="1:5" ht="31" x14ac:dyDescent="0.35">
      <c r="A145" s="240">
        <f t="shared" si="2"/>
        <v>144</v>
      </c>
      <c r="B145" s="230" t="s">
        <v>795</v>
      </c>
      <c r="C145" s="231" t="s">
        <v>1134</v>
      </c>
      <c r="D145" s="237" t="s">
        <v>1022</v>
      </c>
      <c r="E145" s="237" t="s">
        <v>1023</v>
      </c>
    </row>
    <row r="146" spans="1:5" ht="31" x14ac:dyDescent="0.35">
      <c r="A146" s="240">
        <f t="shared" si="2"/>
        <v>145</v>
      </c>
      <c r="B146" s="230" t="s">
        <v>797</v>
      </c>
      <c r="C146" s="231" t="s">
        <v>1135</v>
      </c>
      <c r="D146" s="237" t="s">
        <v>1022</v>
      </c>
      <c r="E146" s="237" t="s">
        <v>1023</v>
      </c>
    </row>
    <row r="147" spans="1:5" ht="15.5" x14ac:dyDescent="0.35">
      <c r="A147" s="240">
        <f t="shared" si="2"/>
        <v>146</v>
      </c>
      <c r="B147" s="230" t="s">
        <v>799</v>
      </c>
      <c r="C147" s="231" t="s">
        <v>1136</v>
      </c>
      <c r="D147" s="237" t="s">
        <v>1022</v>
      </c>
      <c r="E147" s="237" t="s">
        <v>1023</v>
      </c>
    </row>
    <row r="148" spans="1:5" ht="77.5" x14ac:dyDescent="0.35">
      <c r="A148" s="240">
        <f t="shared" si="2"/>
        <v>147</v>
      </c>
      <c r="B148" s="230" t="s">
        <v>801</v>
      </c>
      <c r="C148" s="231" t="s">
        <v>1137</v>
      </c>
      <c r="D148" s="237" t="s">
        <v>1022</v>
      </c>
      <c r="E148" s="237" t="s">
        <v>1023</v>
      </c>
    </row>
    <row r="149" spans="1:5" ht="31" x14ac:dyDescent="0.35">
      <c r="A149" s="240">
        <f t="shared" si="2"/>
        <v>148</v>
      </c>
      <c r="B149" s="230" t="s">
        <v>803</v>
      </c>
      <c r="C149" s="231" t="s">
        <v>1138</v>
      </c>
      <c r="D149" s="237" t="s">
        <v>1022</v>
      </c>
      <c r="E149" s="237" t="s">
        <v>1023</v>
      </c>
    </row>
    <row r="150" spans="1:5" ht="15.5" x14ac:dyDescent="0.35">
      <c r="A150" s="240">
        <f t="shared" si="2"/>
        <v>149</v>
      </c>
      <c r="B150" s="230" t="s">
        <v>805</v>
      </c>
      <c r="C150" s="234"/>
      <c r="D150" s="237" t="s">
        <v>1022</v>
      </c>
      <c r="E150" s="237" t="s">
        <v>1023</v>
      </c>
    </row>
    <row r="151" spans="1:5" ht="15.5" x14ac:dyDescent="0.35">
      <c r="A151" s="240">
        <f t="shared" si="2"/>
        <v>150</v>
      </c>
      <c r="B151" s="230" t="s">
        <v>807</v>
      </c>
      <c r="C151" s="234"/>
      <c r="D151" s="237" t="s">
        <v>1022</v>
      </c>
      <c r="E151" s="237" t="s">
        <v>1023</v>
      </c>
    </row>
    <row r="152" spans="1:5" ht="15.5" x14ac:dyDescent="0.35">
      <c r="A152" s="240">
        <f t="shared" si="2"/>
        <v>151</v>
      </c>
      <c r="B152" s="230" t="s">
        <v>808</v>
      </c>
      <c r="C152" s="231" t="s">
        <v>1139</v>
      </c>
      <c r="D152" s="237" t="s">
        <v>1022</v>
      </c>
      <c r="E152" s="237" t="s">
        <v>1023</v>
      </c>
    </row>
    <row r="153" spans="1:5" ht="31" x14ac:dyDescent="0.35">
      <c r="A153" s="240">
        <f t="shared" si="2"/>
        <v>152</v>
      </c>
      <c r="B153" s="230" t="s">
        <v>810</v>
      </c>
      <c r="C153" s="231" t="s">
        <v>1140</v>
      </c>
      <c r="D153" s="237" t="s">
        <v>1022</v>
      </c>
      <c r="E153" s="237" t="s">
        <v>1023</v>
      </c>
    </row>
    <row r="154" spans="1:5" ht="31" x14ac:dyDescent="0.35">
      <c r="A154" s="240">
        <f t="shared" si="2"/>
        <v>153</v>
      </c>
      <c r="B154" s="230" t="s">
        <v>812</v>
      </c>
      <c r="C154" s="231" t="s">
        <v>1141</v>
      </c>
      <c r="D154" s="237" t="s">
        <v>1022</v>
      </c>
      <c r="E154" s="237" t="s">
        <v>1023</v>
      </c>
    </row>
    <row r="155" spans="1:5" ht="46.5" x14ac:dyDescent="0.35">
      <c r="A155" s="240">
        <f t="shared" si="2"/>
        <v>154</v>
      </c>
      <c r="B155" s="230" t="s">
        <v>814</v>
      </c>
      <c r="C155" s="231" t="s">
        <v>1142</v>
      </c>
      <c r="D155" s="237" t="s">
        <v>1022</v>
      </c>
      <c r="E155" s="237" t="s">
        <v>1023</v>
      </c>
    </row>
    <row r="156" spans="1:5" ht="46.5" x14ac:dyDescent="0.35">
      <c r="A156" s="240">
        <f t="shared" si="2"/>
        <v>155</v>
      </c>
      <c r="B156" s="230" t="s">
        <v>816</v>
      </c>
      <c r="C156" s="231" t="s">
        <v>1142</v>
      </c>
      <c r="D156" s="237" t="s">
        <v>1022</v>
      </c>
      <c r="E156" s="237" t="s">
        <v>1023</v>
      </c>
    </row>
    <row r="157" spans="1:5" ht="15.5" x14ac:dyDescent="0.35">
      <c r="A157" s="240">
        <f t="shared" si="2"/>
        <v>156</v>
      </c>
      <c r="B157" s="230" t="s">
        <v>818</v>
      </c>
      <c r="C157" s="234"/>
      <c r="D157" s="237" t="s">
        <v>1022</v>
      </c>
      <c r="E157" s="237" t="s">
        <v>1023</v>
      </c>
    </row>
    <row r="158" spans="1:5" ht="46.5" x14ac:dyDescent="0.35">
      <c r="A158" s="240">
        <f t="shared" si="2"/>
        <v>157</v>
      </c>
      <c r="B158" s="230" t="s">
        <v>820</v>
      </c>
      <c r="C158" s="231" t="s">
        <v>1143</v>
      </c>
      <c r="D158" s="237" t="s">
        <v>1022</v>
      </c>
      <c r="E158" s="237" t="s">
        <v>1023</v>
      </c>
    </row>
    <row r="159" spans="1:5" ht="93" x14ac:dyDescent="0.35">
      <c r="A159" s="240">
        <f t="shared" si="2"/>
        <v>158</v>
      </c>
      <c r="B159" s="230" t="s">
        <v>822</v>
      </c>
      <c r="C159" s="231" t="s">
        <v>1144</v>
      </c>
      <c r="D159" s="237" t="s">
        <v>1022</v>
      </c>
      <c r="E159" s="237" t="s">
        <v>1023</v>
      </c>
    </row>
    <row r="160" spans="1:5" ht="31" x14ac:dyDescent="0.35">
      <c r="A160" s="240">
        <f t="shared" si="2"/>
        <v>159</v>
      </c>
      <c r="B160" s="230" t="s">
        <v>824</v>
      </c>
      <c r="C160" s="231" t="s">
        <v>1145</v>
      </c>
      <c r="D160" s="237" t="s">
        <v>1022</v>
      </c>
      <c r="E160" s="237" t="s">
        <v>1023</v>
      </c>
    </row>
    <row r="161" spans="1:5" ht="31" x14ac:dyDescent="0.35">
      <c r="A161" s="240">
        <f t="shared" si="2"/>
        <v>160</v>
      </c>
      <c r="B161" s="230" t="s">
        <v>826</v>
      </c>
      <c r="C161" s="231" t="s">
        <v>1146</v>
      </c>
      <c r="D161" s="237" t="s">
        <v>1022</v>
      </c>
      <c r="E161" s="237" t="s">
        <v>1023</v>
      </c>
    </row>
    <row r="162" spans="1:5" ht="16" x14ac:dyDescent="0.35">
      <c r="A162" s="240">
        <f t="shared" si="2"/>
        <v>161</v>
      </c>
      <c r="B162" s="230" t="s">
        <v>829</v>
      </c>
      <c r="C162" s="238"/>
      <c r="D162" s="237" t="s">
        <v>1022</v>
      </c>
      <c r="E162" s="237" t="s">
        <v>1023</v>
      </c>
    </row>
    <row r="163" spans="1:5" ht="31" x14ac:dyDescent="0.35">
      <c r="A163" s="240">
        <f t="shared" si="2"/>
        <v>162</v>
      </c>
      <c r="B163" s="230" t="s">
        <v>831</v>
      </c>
      <c r="C163" s="231" t="s">
        <v>1147</v>
      </c>
      <c r="D163" s="237" t="s">
        <v>1022</v>
      </c>
      <c r="E163" s="237" t="s">
        <v>1023</v>
      </c>
    </row>
    <row r="164" spans="1:5" ht="31" x14ac:dyDescent="0.35">
      <c r="A164" s="240">
        <f t="shared" si="2"/>
        <v>163</v>
      </c>
      <c r="B164" s="230" t="s">
        <v>833</v>
      </c>
      <c r="C164" s="231" t="s">
        <v>1148</v>
      </c>
      <c r="D164" s="237" t="s">
        <v>1022</v>
      </c>
      <c r="E164" s="237" t="s">
        <v>1023</v>
      </c>
    </row>
    <row r="165" spans="1:5" ht="31" x14ac:dyDescent="0.35">
      <c r="A165" s="240">
        <f t="shared" si="2"/>
        <v>164</v>
      </c>
      <c r="B165" s="230" t="s">
        <v>835</v>
      </c>
      <c r="C165" s="231" t="s">
        <v>1149</v>
      </c>
      <c r="D165" s="237" t="s">
        <v>1022</v>
      </c>
      <c r="E165" s="237" t="s">
        <v>1023</v>
      </c>
    </row>
    <row r="166" spans="1:5" ht="15.5" x14ac:dyDescent="0.35">
      <c r="A166" s="240">
        <f t="shared" si="2"/>
        <v>165</v>
      </c>
      <c r="B166" s="230" t="s">
        <v>837</v>
      </c>
      <c r="C166" s="231" t="s">
        <v>1150</v>
      </c>
      <c r="D166" s="237" t="s">
        <v>1022</v>
      </c>
      <c r="E166" s="237" t="s">
        <v>1023</v>
      </c>
    </row>
    <row r="167" spans="1:5" ht="77.5" x14ac:dyDescent="0.35">
      <c r="A167" s="240">
        <f t="shared" si="2"/>
        <v>166</v>
      </c>
      <c r="B167" s="230" t="s">
        <v>839</v>
      </c>
      <c r="C167" s="231" t="s">
        <v>1151</v>
      </c>
      <c r="D167" s="237" t="s">
        <v>1022</v>
      </c>
      <c r="E167" s="237" t="s">
        <v>1023</v>
      </c>
    </row>
    <row r="168" spans="1:5" ht="31" x14ac:dyDescent="0.35">
      <c r="A168" s="240">
        <f t="shared" si="2"/>
        <v>167</v>
      </c>
      <c r="B168" s="230" t="s">
        <v>841</v>
      </c>
      <c r="C168" s="231" t="s">
        <v>1152</v>
      </c>
      <c r="D168" s="237" t="s">
        <v>1022</v>
      </c>
      <c r="E168" s="237" t="s">
        <v>1023</v>
      </c>
    </row>
    <row r="169" spans="1:5" ht="15.5" x14ac:dyDescent="0.35">
      <c r="A169" s="240">
        <f t="shared" si="2"/>
        <v>168</v>
      </c>
      <c r="B169" s="230" t="s">
        <v>843</v>
      </c>
      <c r="C169" s="234"/>
      <c r="D169" s="237" t="s">
        <v>1022</v>
      </c>
      <c r="E169" s="237" t="s">
        <v>1023</v>
      </c>
    </row>
    <row r="170" spans="1:5" ht="15.5" x14ac:dyDescent="0.35">
      <c r="A170" s="240">
        <f t="shared" si="2"/>
        <v>169</v>
      </c>
      <c r="B170" s="230" t="s">
        <v>845</v>
      </c>
      <c r="C170" s="234"/>
      <c r="D170" s="237" t="s">
        <v>1022</v>
      </c>
      <c r="E170" s="237" t="s">
        <v>1023</v>
      </c>
    </row>
    <row r="171" spans="1:5" ht="15.5" x14ac:dyDescent="0.35">
      <c r="A171" s="240">
        <f t="shared" si="2"/>
        <v>170</v>
      </c>
      <c r="B171" s="230" t="s">
        <v>846</v>
      </c>
      <c r="C171" s="231" t="s">
        <v>1153</v>
      </c>
      <c r="D171" s="237" t="s">
        <v>1022</v>
      </c>
      <c r="E171" s="237" t="s">
        <v>1023</v>
      </c>
    </row>
    <row r="172" spans="1:5" ht="31" x14ac:dyDescent="0.35">
      <c r="A172" s="240">
        <f t="shared" si="2"/>
        <v>171</v>
      </c>
      <c r="B172" s="230" t="s">
        <v>848</v>
      </c>
      <c r="C172" s="231" t="s">
        <v>1154</v>
      </c>
      <c r="D172" s="237" t="s">
        <v>1022</v>
      </c>
      <c r="E172" s="237" t="s">
        <v>1023</v>
      </c>
    </row>
    <row r="173" spans="1:5" ht="31" x14ac:dyDescent="0.35">
      <c r="A173" s="240">
        <f t="shared" si="2"/>
        <v>172</v>
      </c>
      <c r="B173" s="230" t="s">
        <v>850</v>
      </c>
      <c r="C173" s="231" t="s">
        <v>1155</v>
      </c>
      <c r="D173" s="237" t="s">
        <v>1022</v>
      </c>
      <c r="E173" s="237" t="s">
        <v>1023</v>
      </c>
    </row>
    <row r="174" spans="1:5" ht="46.5" x14ac:dyDescent="0.35">
      <c r="A174" s="240">
        <f t="shared" si="2"/>
        <v>173</v>
      </c>
      <c r="B174" s="230" t="s">
        <v>852</v>
      </c>
      <c r="C174" s="231" t="s">
        <v>1156</v>
      </c>
      <c r="D174" s="237" t="s">
        <v>1022</v>
      </c>
      <c r="E174" s="237" t="s">
        <v>1023</v>
      </c>
    </row>
    <row r="175" spans="1:5" ht="46.5" x14ac:dyDescent="0.35">
      <c r="A175" s="240">
        <f t="shared" si="2"/>
        <v>174</v>
      </c>
      <c r="B175" s="230" t="s">
        <v>854</v>
      </c>
      <c r="C175" s="231" t="s">
        <v>1156</v>
      </c>
      <c r="D175" s="237" t="s">
        <v>1022</v>
      </c>
      <c r="E175" s="237" t="s">
        <v>1023</v>
      </c>
    </row>
    <row r="176" spans="1:5" ht="15.5" x14ac:dyDescent="0.35">
      <c r="A176" s="240">
        <f t="shared" si="2"/>
        <v>175</v>
      </c>
      <c r="B176" s="230" t="s">
        <v>856</v>
      </c>
      <c r="C176" s="234"/>
      <c r="D176" s="237" t="s">
        <v>1022</v>
      </c>
      <c r="E176" s="237" t="s">
        <v>1023</v>
      </c>
    </row>
    <row r="177" spans="1:5" ht="46.5" x14ac:dyDescent="0.35">
      <c r="A177" s="240">
        <f t="shared" si="2"/>
        <v>176</v>
      </c>
      <c r="B177" s="230" t="s">
        <v>858</v>
      </c>
      <c r="C177" s="231" t="s">
        <v>1157</v>
      </c>
      <c r="D177" s="237" t="s">
        <v>1022</v>
      </c>
      <c r="E177" s="237" t="s">
        <v>1023</v>
      </c>
    </row>
    <row r="178" spans="1:5" ht="93" x14ac:dyDescent="0.35">
      <c r="A178" s="240">
        <f t="shared" si="2"/>
        <v>177</v>
      </c>
      <c r="B178" s="230" t="s">
        <v>860</v>
      </c>
      <c r="C178" s="231" t="s">
        <v>1158</v>
      </c>
      <c r="D178" s="237" t="s">
        <v>1022</v>
      </c>
      <c r="E178" s="237" t="s">
        <v>1023</v>
      </c>
    </row>
    <row r="179" spans="1:5" ht="31" x14ac:dyDescent="0.35">
      <c r="A179" s="240">
        <f t="shared" si="2"/>
        <v>178</v>
      </c>
      <c r="B179" s="230" t="s">
        <v>862</v>
      </c>
      <c r="C179" s="231" t="s">
        <v>1159</v>
      </c>
      <c r="D179" s="237" t="s">
        <v>1022</v>
      </c>
      <c r="E179" s="237" t="s">
        <v>1023</v>
      </c>
    </row>
    <row r="180" spans="1:5" ht="31" x14ac:dyDescent="0.35">
      <c r="A180" s="240">
        <f t="shared" si="2"/>
        <v>179</v>
      </c>
      <c r="B180" s="230" t="s">
        <v>864</v>
      </c>
      <c r="C180" s="231" t="s">
        <v>1160</v>
      </c>
      <c r="D180" s="239" t="s">
        <v>1022</v>
      </c>
      <c r="E180" s="239" t="s">
        <v>1023</v>
      </c>
    </row>
  </sheetData>
  <dataValidations count="1">
    <dataValidation allowBlank="1" showInputMessage="1" showErrorMessage="1" sqref="B67:B84" xr:uid="{A63B3A92-C50E-4F84-9B81-F8197A5C965B}"/>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74479-6C85-4ED9-BCAB-E2CC2F03B6DF}">
  <sheetPr codeName="Sheet9"/>
  <dimension ref="A1:FY820"/>
  <sheetViews>
    <sheetView zoomScaleNormal="100" workbookViewId="0">
      <pane xSplit="3" ySplit="1" topLeftCell="D78" activePane="bottomRight" state="frozen"/>
      <selection pane="topRight"/>
      <selection pane="bottomLeft"/>
      <selection pane="bottomRight" activeCell="I84" sqref="I84"/>
    </sheetView>
  </sheetViews>
  <sheetFormatPr defaultColWidth="9.1796875" defaultRowHeight="15" customHeight="1" x14ac:dyDescent="0.35"/>
  <cols>
    <col min="1" max="1" width="29.26953125" style="144" customWidth="1"/>
    <col min="2" max="2" width="42.26953125" style="144" customWidth="1"/>
    <col min="3" max="3" width="8" style="146" bestFit="1" customWidth="1"/>
    <col min="4" max="4" width="22" style="146" customWidth="1"/>
    <col min="5" max="5" width="22" style="146" bestFit="1" customWidth="1"/>
    <col min="6" max="6" width="27.81640625" style="146" bestFit="1" customWidth="1"/>
    <col min="7" max="7" width="17" style="146" bestFit="1" customWidth="1"/>
    <col min="8" max="8" width="64.7265625" style="146" customWidth="1"/>
    <col min="9" max="9" width="20.26953125" style="146" customWidth="1"/>
    <col min="10" max="10" width="40.81640625" style="146" customWidth="1"/>
    <col min="11" max="11" width="44.26953125" style="158" customWidth="1"/>
    <col min="12" max="12" width="9.26953125" style="146" customWidth="1"/>
    <col min="13" max="13" width="11.1796875" style="146" customWidth="1"/>
    <col min="14" max="14" width="56.26953125" style="146" customWidth="1"/>
    <col min="15" max="15" width="39.1796875" style="146" customWidth="1"/>
    <col min="16" max="16" width="27.7265625" style="146" customWidth="1"/>
    <col min="17" max="17" width="39.81640625" style="146" customWidth="1"/>
    <col min="18" max="18" width="17.26953125" style="146" customWidth="1"/>
    <col min="19" max="19" width="23" style="146" customWidth="1"/>
    <col min="20" max="21" width="17.1796875" style="146" customWidth="1"/>
    <col min="22" max="22" width="17" style="146" customWidth="1"/>
    <col min="23" max="23" width="15.26953125" style="146" customWidth="1"/>
    <col min="24" max="24" width="13.7265625" style="146" customWidth="1"/>
    <col min="25" max="25" width="31.26953125" style="146" customWidth="1"/>
    <col min="26" max="26" width="26.26953125" style="146" customWidth="1"/>
    <col min="27" max="27" width="29.26953125" style="146" customWidth="1"/>
    <col min="28" max="28" width="31.1796875" style="146" customWidth="1"/>
    <col min="29" max="29" width="29.26953125" style="146" customWidth="1"/>
    <col min="30" max="30" width="61" style="146" customWidth="1"/>
    <col min="31" max="31" width="44.26953125" style="146" customWidth="1"/>
    <col min="32" max="32" width="27.26953125" style="146" customWidth="1"/>
    <col min="33" max="33" width="15.26953125" style="146" customWidth="1"/>
    <col min="34" max="34" width="24.1796875" style="146" customWidth="1"/>
    <col min="35" max="35" width="21.81640625" style="146" customWidth="1"/>
    <col min="36" max="36" width="19.1796875" style="146" customWidth="1"/>
    <col min="37" max="37" width="28.26953125" style="146" customWidth="1"/>
    <col min="38" max="38" width="39.1796875" style="146" customWidth="1"/>
    <col min="39" max="39" width="38.81640625" style="146" customWidth="1"/>
    <col min="40" max="40" width="21" style="146" customWidth="1"/>
    <col min="41" max="41" width="22.26953125" style="146" customWidth="1"/>
    <col min="42" max="42" width="24.1796875" style="146" customWidth="1"/>
    <col min="43" max="43" width="16.7265625" style="146" customWidth="1"/>
    <col min="44" max="44" width="35.81640625" style="149" customWidth="1"/>
    <col min="45" max="45" width="41" style="146" customWidth="1"/>
    <col min="46" max="46" width="23.26953125" style="149" customWidth="1"/>
    <col min="47" max="47" width="26.7265625" style="146" customWidth="1"/>
    <col min="48" max="48" width="21" style="146" customWidth="1"/>
    <col min="49" max="49" width="26.26953125" style="146" customWidth="1"/>
    <col min="50" max="50" width="32.81640625" style="146" customWidth="1"/>
    <col min="51" max="51" width="24.26953125" style="149" customWidth="1"/>
    <col min="52" max="54" width="33.26953125" style="146" customWidth="1"/>
    <col min="55" max="55" width="21.26953125" style="146" bestFit="1" customWidth="1"/>
    <col min="56" max="56" width="26.26953125" style="146" bestFit="1" customWidth="1"/>
    <col min="57" max="57" width="26.7265625" style="146" bestFit="1" customWidth="1"/>
    <col min="58" max="58" width="29" style="146" bestFit="1" customWidth="1"/>
    <col min="59" max="59" width="30" style="146" customWidth="1"/>
    <col min="60" max="60" width="30.26953125" style="146" customWidth="1"/>
    <col min="61" max="61" width="28.26953125" style="146" bestFit="1" customWidth="1"/>
    <col min="62" max="63" width="29" style="146" bestFit="1" customWidth="1"/>
    <col min="64" max="64" width="62.26953125" style="146" bestFit="1" customWidth="1"/>
    <col min="65" max="65" width="66.1796875" style="146" bestFit="1" customWidth="1"/>
    <col min="66" max="66" width="27.26953125" style="146" bestFit="1" customWidth="1"/>
    <col min="67" max="67" width="29.26953125" style="146" bestFit="1" customWidth="1"/>
    <col min="68" max="68" width="57.1796875" style="146" bestFit="1" customWidth="1"/>
    <col min="69" max="69" width="60.7265625" style="146" bestFit="1" customWidth="1"/>
    <col min="70" max="70" width="35.81640625" style="146" bestFit="1" customWidth="1"/>
    <col min="71" max="71" width="56.1796875" style="146" bestFit="1" customWidth="1"/>
    <col min="72" max="72" width="31.26953125" style="146" bestFit="1" customWidth="1"/>
    <col min="73" max="75" width="33" style="146" bestFit="1" customWidth="1"/>
    <col min="76" max="76" width="20.81640625" style="146" bestFit="1" customWidth="1"/>
    <col min="77" max="77" width="26.26953125" style="146" bestFit="1" customWidth="1"/>
    <col min="78" max="78" width="30" style="146" bestFit="1" customWidth="1"/>
    <col min="79" max="79" width="32.26953125" style="146" bestFit="1" customWidth="1"/>
    <col min="80" max="80" width="42.26953125" style="146" bestFit="1" customWidth="1"/>
    <col min="81" max="81" width="45.26953125" style="146" bestFit="1" customWidth="1"/>
    <col min="82" max="82" width="52.1796875" style="146" bestFit="1" customWidth="1"/>
    <col min="83" max="83" width="34.1796875" style="146" bestFit="1" customWidth="1"/>
    <col min="84" max="84" width="41.81640625" style="146" bestFit="1" customWidth="1"/>
    <col min="85" max="85" width="49.26953125" style="146" bestFit="1" customWidth="1"/>
    <col min="86" max="86" width="25.81640625" style="146" bestFit="1" customWidth="1"/>
    <col min="87" max="87" width="60.26953125" style="146" bestFit="1" customWidth="1"/>
    <col min="88" max="88" width="63.81640625" style="146" bestFit="1" customWidth="1"/>
    <col min="89" max="89" width="59.26953125" style="155" bestFit="1" customWidth="1"/>
    <col min="90" max="90" width="27.26953125" style="146" bestFit="1" customWidth="1"/>
    <col min="91" max="91" width="29.26953125" style="146" bestFit="1" customWidth="1"/>
    <col min="92" max="92" width="34.26953125" style="146" bestFit="1" customWidth="1"/>
    <col min="93" max="95" width="36.26953125" style="146" bestFit="1" customWidth="1"/>
    <col min="96" max="96" width="24" style="146" bestFit="1" customWidth="1"/>
    <col min="97" max="97" width="29.26953125" style="146" bestFit="1" customWidth="1"/>
    <col min="98" max="98" width="33.1796875" style="146" bestFit="1" customWidth="1"/>
    <col min="99" max="99" width="35.7265625" style="146" bestFit="1" customWidth="1"/>
    <col min="100" max="100" width="45.26953125" style="146" bestFit="1" customWidth="1"/>
    <col min="101" max="101" width="48.26953125" style="146" bestFit="1" customWidth="1"/>
    <col min="102" max="102" width="55.26953125" style="146" bestFit="1" customWidth="1"/>
    <col min="103" max="103" width="37.26953125" style="146" bestFit="1" customWidth="1"/>
    <col min="104" max="104" width="50.26953125" style="146" bestFit="1" customWidth="1"/>
    <col min="105" max="105" width="51.81640625" style="146" bestFit="1" customWidth="1"/>
    <col min="106" max="106" width="60.26953125" style="146" bestFit="1" customWidth="1"/>
    <col min="107" max="107" width="63.81640625" style="146" bestFit="1" customWidth="1"/>
    <col min="108" max="108" width="59.26953125" style="146" bestFit="1" customWidth="1"/>
    <col min="109" max="109" width="27.26953125" style="146" bestFit="1" customWidth="1"/>
    <col min="110" max="110" width="29.26953125" style="146" bestFit="1" customWidth="1"/>
    <col min="111" max="111" width="34.26953125" style="146" bestFit="1" customWidth="1"/>
    <col min="112" max="114" width="36.26953125" style="146" bestFit="1" customWidth="1"/>
    <col min="115" max="115" width="24" style="146" bestFit="1" customWidth="1"/>
    <col min="116" max="116" width="29.26953125" style="146" bestFit="1" customWidth="1"/>
    <col min="117" max="117" width="33.1796875" style="146" bestFit="1" customWidth="1"/>
    <col min="118" max="118" width="35.7265625" style="146" bestFit="1" customWidth="1"/>
    <col min="119" max="119" width="45.26953125" style="146" bestFit="1" customWidth="1"/>
    <col min="120" max="120" width="48.26953125" style="146" bestFit="1" customWidth="1"/>
    <col min="121" max="121" width="55.26953125" style="146" bestFit="1" customWidth="1"/>
    <col min="122" max="122" width="37.26953125" style="146" bestFit="1" customWidth="1"/>
    <col min="123" max="123" width="50.26953125" style="146" bestFit="1" customWidth="1"/>
    <col min="124" max="124" width="49.7265625" style="146" bestFit="1" customWidth="1"/>
    <col min="125" max="125" width="60.26953125" style="146" bestFit="1" customWidth="1"/>
    <col min="126" max="126" width="63.81640625" style="146" bestFit="1" customWidth="1"/>
    <col min="127" max="127" width="59.26953125" style="146" bestFit="1" customWidth="1"/>
    <col min="128" max="128" width="27.26953125" style="146" bestFit="1" customWidth="1"/>
    <col min="129" max="129" width="29.26953125" style="146" bestFit="1" customWidth="1"/>
    <col min="130" max="130" width="34.26953125" style="146" bestFit="1" customWidth="1"/>
    <col min="131" max="133" width="36.26953125" style="146" bestFit="1" customWidth="1"/>
    <col min="134" max="134" width="24" style="146" bestFit="1" customWidth="1"/>
    <col min="135" max="135" width="29.26953125" style="146" bestFit="1" customWidth="1"/>
    <col min="136" max="136" width="33.1796875" style="146" bestFit="1" customWidth="1"/>
    <col min="137" max="137" width="35.7265625" style="146" bestFit="1" customWidth="1"/>
    <col min="138" max="138" width="45.26953125" style="146" bestFit="1" customWidth="1"/>
    <col min="139" max="139" width="48.26953125" style="146" bestFit="1" customWidth="1"/>
    <col min="140" max="140" width="55.26953125" style="146" bestFit="1" customWidth="1"/>
    <col min="141" max="141" width="37.26953125" style="146" bestFit="1" customWidth="1"/>
    <col min="142" max="142" width="44.26953125" style="146" bestFit="1" customWidth="1"/>
    <col min="143" max="143" width="49.7265625" style="146" bestFit="1" customWidth="1"/>
    <col min="144" max="144" width="60.26953125" style="146" bestFit="1" customWidth="1"/>
    <col min="145" max="145" width="63.81640625" style="146" bestFit="1" customWidth="1"/>
    <col min="146" max="146" width="59.26953125" style="146" bestFit="1" customWidth="1"/>
    <col min="147" max="147" width="27.26953125" style="146" bestFit="1" customWidth="1"/>
    <col min="148" max="148" width="29.26953125" style="146" bestFit="1" customWidth="1"/>
    <col min="149" max="149" width="34.26953125" style="146" bestFit="1" customWidth="1"/>
    <col min="150" max="152" width="36.26953125" style="146" bestFit="1" customWidth="1"/>
    <col min="153" max="153" width="24" style="146" bestFit="1" customWidth="1"/>
    <col min="154" max="154" width="29.26953125" style="146" bestFit="1" customWidth="1"/>
    <col min="155" max="155" width="33.1796875" style="146" bestFit="1" customWidth="1"/>
    <col min="156" max="156" width="35.7265625" style="146" bestFit="1" customWidth="1"/>
    <col min="157" max="157" width="45.26953125" style="146" bestFit="1" customWidth="1"/>
    <col min="158" max="158" width="48.26953125" style="146" bestFit="1" customWidth="1"/>
    <col min="159" max="159" width="55.26953125" style="146" bestFit="1" customWidth="1"/>
    <col min="160" max="160" width="37.26953125" style="146" bestFit="1" customWidth="1"/>
    <col min="161" max="161" width="44.26953125" style="146" bestFit="1" customWidth="1"/>
    <col min="162" max="162" width="49.7265625" style="146" bestFit="1" customWidth="1"/>
    <col min="163" max="163" width="60.26953125" style="146" bestFit="1" customWidth="1"/>
    <col min="164" max="164" width="63.81640625" style="146" bestFit="1" customWidth="1"/>
    <col min="165" max="165" width="59.26953125" style="146" bestFit="1" customWidth="1"/>
    <col min="166" max="166" width="27.26953125" style="146" bestFit="1" customWidth="1"/>
    <col min="167" max="167" width="29.26953125" style="146" bestFit="1" customWidth="1"/>
    <col min="168" max="168" width="34.26953125" style="146" bestFit="1" customWidth="1"/>
    <col min="169" max="171" width="36.26953125" style="146" bestFit="1" customWidth="1"/>
    <col min="172" max="172" width="24" style="146" bestFit="1" customWidth="1"/>
    <col min="173" max="173" width="29.26953125" style="146" bestFit="1" customWidth="1"/>
    <col min="174" max="174" width="33.1796875" style="146" bestFit="1" customWidth="1"/>
    <col min="175" max="175" width="35.7265625" style="146" bestFit="1" customWidth="1"/>
    <col min="176" max="176" width="45.26953125" style="146" bestFit="1" customWidth="1"/>
    <col min="177" max="177" width="48.26953125" style="146" bestFit="1" customWidth="1"/>
    <col min="178" max="178" width="55.26953125" style="146" bestFit="1" customWidth="1"/>
    <col min="179" max="179" width="37.26953125" style="146" bestFit="1" customWidth="1"/>
    <col min="180" max="180" width="44.26953125" style="146" bestFit="1" customWidth="1"/>
    <col min="181" max="181" width="49.7265625" style="146" bestFit="1" customWidth="1"/>
    <col min="182" max="16384" width="9.1796875" style="146"/>
  </cols>
  <sheetData>
    <row r="1" spans="1:181" s="144" customFormat="1" ht="31" x14ac:dyDescent="0.35">
      <c r="A1" s="143" t="s">
        <v>1161</v>
      </c>
      <c r="B1" s="143" t="s">
        <v>1162</v>
      </c>
      <c r="C1" s="143" t="s">
        <v>403</v>
      </c>
      <c r="D1" s="143" t="s">
        <v>406</v>
      </c>
      <c r="E1" s="143" t="s">
        <v>410</v>
      </c>
      <c r="F1" s="143" t="s">
        <v>414</v>
      </c>
      <c r="G1" s="143" t="s">
        <v>417</v>
      </c>
      <c r="H1" s="143" t="s">
        <v>421</v>
      </c>
      <c r="I1" s="143" t="s">
        <v>425</v>
      </c>
      <c r="J1" s="143" t="s">
        <v>6</v>
      </c>
      <c r="K1" s="143" t="s">
        <v>7</v>
      </c>
      <c r="L1" s="143" t="s">
        <v>206</v>
      </c>
      <c r="M1" s="143" t="s">
        <v>344</v>
      </c>
      <c r="N1" s="143" t="s">
        <v>439</v>
      </c>
      <c r="O1" s="143" t="s">
        <v>443</v>
      </c>
      <c r="P1" s="143" t="s">
        <v>447</v>
      </c>
      <c r="Q1" s="143" t="s">
        <v>451</v>
      </c>
      <c r="R1" s="143" t="s">
        <v>453</v>
      </c>
      <c r="S1" s="143" t="s">
        <v>457</v>
      </c>
      <c r="T1" s="143" t="s">
        <v>461</v>
      </c>
      <c r="U1" s="143" t="s">
        <v>465</v>
      </c>
      <c r="V1" s="143" t="s">
        <v>20</v>
      </c>
      <c r="W1" s="143" t="s">
        <v>21</v>
      </c>
      <c r="X1" s="143" t="s">
        <v>22</v>
      </c>
      <c r="Y1" s="143" t="s">
        <v>474</v>
      </c>
      <c r="Z1" s="143" t="s">
        <v>24</v>
      </c>
      <c r="AA1" s="143" t="s">
        <v>25</v>
      </c>
      <c r="AB1" s="143" t="s">
        <v>483</v>
      </c>
      <c r="AC1" s="143" t="s">
        <v>487</v>
      </c>
      <c r="AD1" s="143" t="s">
        <v>491</v>
      </c>
      <c r="AE1" s="143" t="s">
        <v>496</v>
      </c>
      <c r="AF1" s="143" t="s">
        <v>30</v>
      </c>
      <c r="AG1" s="143" t="s">
        <v>503</v>
      </c>
      <c r="AH1" s="143" t="s">
        <v>507</v>
      </c>
      <c r="AI1" s="143" t="s">
        <v>511</v>
      </c>
      <c r="AJ1" s="143" t="s">
        <v>33</v>
      </c>
      <c r="AK1" s="143" t="s">
        <v>518</v>
      </c>
      <c r="AL1" s="143" t="s">
        <v>521</v>
      </c>
      <c r="AM1" s="143" t="s">
        <v>525</v>
      </c>
      <c r="AN1" s="143" t="s">
        <v>39</v>
      </c>
      <c r="AO1" s="143" t="s">
        <v>531</v>
      </c>
      <c r="AP1" s="143" t="s">
        <v>40</v>
      </c>
      <c r="AQ1" s="143" t="s">
        <v>538</v>
      </c>
      <c r="AR1" s="143" t="s">
        <v>541</v>
      </c>
      <c r="AS1" s="143" t="s">
        <v>545</v>
      </c>
      <c r="AT1" s="143" t="s">
        <v>548</v>
      </c>
      <c r="AU1" s="143" t="s">
        <v>551</v>
      </c>
      <c r="AV1" s="143" t="s">
        <v>554</v>
      </c>
      <c r="AW1" s="143" t="s">
        <v>557</v>
      </c>
      <c r="AX1" s="143" t="s">
        <v>560</v>
      </c>
      <c r="AY1" s="143" t="s">
        <v>562</v>
      </c>
      <c r="AZ1" s="143" t="s">
        <v>47</v>
      </c>
      <c r="BA1" s="143" t="s">
        <v>567</v>
      </c>
      <c r="BB1" s="143" t="s">
        <v>570</v>
      </c>
      <c r="BC1" s="143" t="s">
        <v>573</v>
      </c>
      <c r="BD1" s="143" t="s">
        <v>576</v>
      </c>
      <c r="BE1" s="143" t="s">
        <v>579</v>
      </c>
      <c r="BF1" s="143" t="s">
        <v>582</v>
      </c>
      <c r="BG1" s="143" t="s">
        <v>584</v>
      </c>
      <c r="BH1" s="143" t="s">
        <v>586</v>
      </c>
      <c r="BI1" s="143" t="s">
        <v>588</v>
      </c>
      <c r="BJ1" s="143" t="s">
        <v>590</v>
      </c>
      <c r="BK1" s="143" t="s">
        <v>592</v>
      </c>
      <c r="BL1" s="143" t="s">
        <v>594</v>
      </c>
      <c r="BM1" s="143" t="s">
        <v>595</v>
      </c>
      <c r="BN1" s="143" t="s">
        <v>597</v>
      </c>
      <c r="BO1" s="143" t="s">
        <v>600</v>
      </c>
      <c r="BP1" s="143" t="s">
        <v>603</v>
      </c>
      <c r="BQ1" s="143" t="s">
        <v>604</v>
      </c>
      <c r="BR1" s="143" t="s">
        <v>607</v>
      </c>
      <c r="BS1" s="143" t="s">
        <v>610</v>
      </c>
      <c r="BT1" s="143" t="s">
        <v>612</v>
      </c>
      <c r="BU1" s="143" t="s">
        <v>614</v>
      </c>
      <c r="BV1" s="143" t="s">
        <v>616</v>
      </c>
      <c r="BW1" s="143" t="s">
        <v>618</v>
      </c>
      <c r="BX1" s="143" t="s">
        <v>620</v>
      </c>
      <c r="BY1" s="143" t="s">
        <v>622</v>
      </c>
      <c r="BZ1" s="143" t="s">
        <v>624</v>
      </c>
      <c r="CA1" s="143" t="s">
        <v>626</v>
      </c>
      <c r="CB1" s="143" t="s">
        <v>628</v>
      </c>
      <c r="CC1" s="143" t="s">
        <v>630</v>
      </c>
      <c r="CD1" s="143" t="s">
        <v>632</v>
      </c>
      <c r="CE1" s="143" t="s">
        <v>634</v>
      </c>
      <c r="CF1" s="143" t="s">
        <v>637</v>
      </c>
      <c r="CG1" s="143" t="s">
        <v>640</v>
      </c>
      <c r="CH1" s="143" t="s">
        <v>644</v>
      </c>
      <c r="CI1" s="143" t="s">
        <v>648</v>
      </c>
      <c r="CJ1" s="143" t="s">
        <v>651</v>
      </c>
      <c r="CK1" s="143" t="s">
        <v>655</v>
      </c>
      <c r="CL1" s="143" t="s">
        <v>658</v>
      </c>
      <c r="CM1" s="143" t="s">
        <v>662</v>
      </c>
      <c r="CN1" s="143" t="s">
        <v>666</v>
      </c>
      <c r="CO1" s="143" t="s">
        <v>670</v>
      </c>
      <c r="CP1" s="143" t="s">
        <v>674</v>
      </c>
      <c r="CQ1" s="143" t="s">
        <v>678</v>
      </c>
      <c r="CR1" s="143" t="s">
        <v>681</v>
      </c>
      <c r="CS1" s="143" t="s">
        <v>685</v>
      </c>
      <c r="CT1" s="143" t="s">
        <v>689</v>
      </c>
      <c r="CU1" s="143" t="s">
        <v>692</v>
      </c>
      <c r="CV1" s="143" t="s">
        <v>696</v>
      </c>
      <c r="CW1" s="143" t="s">
        <v>700</v>
      </c>
      <c r="CX1" s="143" t="s">
        <v>703</v>
      </c>
      <c r="CY1" s="143" t="s">
        <v>706</v>
      </c>
      <c r="CZ1" s="143" t="s">
        <v>709</v>
      </c>
      <c r="DA1" s="143" t="s">
        <v>712</v>
      </c>
      <c r="DB1" s="143" t="s">
        <v>716</v>
      </c>
      <c r="DC1" s="143" t="s">
        <v>718</v>
      </c>
      <c r="DD1" s="143" t="s">
        <v>720</v>
      </c>
      <c r="DE1" s="143" t="s">
        <v>722</v>
      </c>
      <c r="DF1" s="143" t="s">
        <v>724</v>
      </c>
      <c r="DG1" s="143" t="s">
        <v>726</v>
      </c>
      <c r="DH1" s="143" t="s">
        <v>728</v>
      </c>
      <c r="DI1" s="143" t="s">
        <v>730</v>
      </c>
      <c r="DJ1" s="143" t="s">
        <v>732</v>
      </c>
      <c r="DK1" s="143" t="s">
        <v>734</v>
      </c>
      <c r="DL1" s="143" t="s">
        <v>736</v>
      </c>
      <c r="DM1" s="143" t="s">
        <v>738</v>
      </c>
      <c r="DN1" s="143" t="s">
        <v>740</v>
      </c>
      <c r="DO1" s="143" t="s">
        <v>742</v>
      </c>
      <c r="DP1" s="143" t="s">
        <v>744</v>
      </c>
      <c r="DQ1" s="143" t="s">
        <v>746</v>
      </c>
      <c r="DR1" s="143" t="s">
        <v>748</v>
      </c>
      <c r="DS1" s="143" t="s">
        <v>750</v>
      </c>
      <c r="DT1" s="143" t="s">
        <v>752</v>
      </c>
      <c r="DU1" s="143" t="s">
        <v>754</v>
      </c>
      <c r="DV1" s="143" t="s">
        <v>756</v>
      </c>
      <c r="DW1" s="143" t="s">
        <v>758</v>
      </c>
      <c r="DX1" s="143" t="s">
        <v>760</v>
      </c>
      <c r="DY1" s="143" t="s">
        <v>762</v>
      </c>
      <c r="DZ1" s="143" t="s">
        <v>764</v>
      </c>
      <c r="EA1" s="143" t="s">
        <v>766</v>
      </c>
      <c r="EB1" s="143" t="s">
        <v>768</v>
      </c>
      <c r="EC1" s="143" t="s">
        <v>770</v>
      </c>
      <c r="ED1" s="143" t="s">
        <v>771</v>
      </c>
      <c r="EE1" s="143" t="s">
        <v>773</v>
      </c>
      <c r="EF1" s="143" t="s">
        <v>775</v>
      </c>
      <c r="EG1" s="143" t="s">
        <v>777</v>
      </c>
      <c r="EH1" s="143" t="s">
        <v>779</v>
      </c>
      <c r="EI1" s="143" t="s">
        <v>781</v>
      </c>
      <c r="EJ1" s="143" t="s">
        <v>783</v>
      </c>
      <c r="EK1" s="143" t="s">
        <v>785</v>
      </c>
      <c r="EL1" s="143" t="s">
        <v>787</v>
      </c>
      <c r="EM1" s="143" t="s">
        <v>789</v>
      </c>
      <c r="EN1" s="143" t="s">
        <v>791</v>
      </c>
      <c r="EO1" s="143" t="s">
        <v>793</v>
      </c>
      <c r="EP1" s="143" t="s">
        <v>795</v>
      </c>
      <c r="EQ1" s="143" t="s">
        <v>797</v>
      </c>
      <c r="ER1" s="143" t="s">
        <v>799</v>
      </c>
      <c r="ES1" s="143" t="s">
        <v>801</v>
      </c>
      <c r="ET1" s="143" t="s">
        <v>803</v>
      </c>
      <c r="EU1" s="143" t="s">
        <v>805</v>
      </c>
      <c r="EV1" s="143" t="s">
        <v>807</v>
      </c>
      <c r="EW1" s="143" t="s">
        <v>808</v>
      </c>
      <c r="EX1" s="143" t="s">
        <v>810</v>
      </c>
      <c r="EY1" s="143" t="s">
        <v>812</v>
      </c>
      <c r="EZ1" s="143" t="s">
        <v>814</v>
      </c>
      <c r="FA1" s="143" t="s">
        <v>816</v>
      </c>
      <c r="FB1" s="143" t="s">
        <v>818</v>
      </c>
      <c r="FC1" s="143" t="s">
        <v>820</v>
      </c>
      <c r="FD1" s="143" t="s">
        <v>822</v>
      </c>
      <c r="FE1" s="143" t="s">
        <v>824</v>
      </c>
      <c r="FF1" s="143" t="s">
        <v>826</v>
      </c>
      <c r="FG1" s="143" t="s">
        <v>829</v>
      </c>
      <c r="FH1" s="143" t="s">
        <v>831</v>
      </c>
      <c r="FI1" s="143" t="s">
        <v>833</v>
      </c>
      <c r="FJ1" s="143" t="s">
        <v>835</v>
      </c>
      <c r="FK1" s="143" t="s">
        <v>837</v>
      </c>
      <c r="FL1" s="143" t="s">
        <v>839</v>
      </c>
      <c r="FM1" s="143" t="s">
        <v>841</v>
      </c>
      <c r="FN1" s="143" t="s">
        <v>843</v>
      </c>
      <c r="FO1" s="143" t="s">
        <v>845</v>
      </c>
      <c r="FP1" s="143" t="s">
        <v>846</v>
      </c>
      <c r="FQ1" s="143" t="s">
        <v>848</v>
      </c>
      <c r="FR1" s="143" t="s">
        <v>850</v>
      </c>
      <c r="FS1" s="143" t="s">
        <v>852</v>
      </c>
      <c r="FT1" s="143" t="s">
        <v>854</v>
      </c>
      <c r="FU1" s="143" t="s">
        <v>856</v>
      </c>
      <c r="FV1" s="143" t="s">
        <v>858</v>
      </c>
      <c r="FW1" s="143" t="s">
        <v>860</v>
      </c>
      <c r="FX1" s="143" t="s">
        <v>862</v>
      </c>
      <c r="FY1" s="143" t="s">
        <v>864</v>
      </c>
    </row>
    <row r="2" spans="1:181" ht="69.75" customHeight="1" x14ac:dyDescent="0.35">
      <c r="A2" s="250" t="s">
        <v>1163</v>
      </c>
      <c r="B2" s="250" t="s">
        <v>1164</v>
      </c>
      <c r="C2" s="145">
        <v>1</v>
      </c>
      <c r="D2" s="146" t="s">
        <v>1165</v>
      </c>
      <c r="E2" s="146" t="s">
        <v>413</v>
      </c>
      <c r="F2" s="146" t="s">
        <v>416</v>
      </c>
      <c r="G2" s="198">
        <v>45473</v>
      </c>
      <c r="H2" s="199" t="s">
        <v>1166</v>
      </c>
      <c r="I2" s="200" t="s">
        <v>50</v>
      </c>
      <c r="J2" s="146" t="s">
        <v>1167</v>
      </c>
      <c r="K2" s="201">
        <v>8112263245085</v>
      </c>
      <c r="L2" s="200" t="s">
        <v>1168</v>
      </c>
      <c r="M2" s="146" t="s">
        <v>1169</v>
      </c>
      <c r="N2" s="199"/>
      <c r="O2" s="202"/>
      <c r="Q2" s="203"/>
      <c r="R2" s="146" t="s">
        <v>54</v>
      </c>
      <c r="S2" s="146" t="s">
        <v>55</v>
      </c>
      <c r="V2" s="146" t="s">
        <v>56</v>
      </c>
      <c r="W2" s="146" t="s">
        <v>57</v>
      </c>
      <c r="X2" s="146">
        <v>2552</v>
      </c>
      <c r="Y2" s="147" t="s">
        <v>58</v>
      </c>
      <c r="Z2" s="204" t="s">
        <v>59</v>
      </c>
      <c r="AB2" s="146" t="s">
        <v>60</v>
      </c>
      <c r="AC2" s="146" t="s">
        <v>61</v>
      </c>
      <c r="AD2" s="205"/>
      <c r="AE2" s="144"/>
      <c r="AF2" s="200" t="s">
        <v>1170</v>
      </c>
      <c r="AG2" s="200" t="s">
        <v>63</v>
      </c>
      <c r="AH2" s="200"/>
      <c r="AI2" s="200" t="s">
        <v>64</v>
      </c>
      <c r="AJ2" s="206">
        <v>334058779168</v>
      </c>
      <c r="AK2" s="200" t="s">
        <v>61</v>
      </c>
      <c r="AL2" s="207"/>
      <c r="AM2" s="144"/>
      <c r="AN2" s="146" t="s">
        <v>66</v>
      </c>
      <c r="AP2" s="146" t="s">
        <v>66</v>
      </c>
      <c r="AQ2" s="200" t="s">
        <v>67</v>
      </c>
      <c r="AR2" s="148">
        <v>44000</v>
      </c>
      <c r="AS2" s="200"/>
      <c r="AT2" s="148">
        <v>44000</v>
      </c>
      <c r="AY2" s="148">
        <v>44000</v>
      </c>
      <c r="AZ2" s="148"/>
      <c r="BA2" s="148"/>
      <c r="BB2" s="148"/>
      <c r="BC2" s="148"/>
      <c r="BD2" s="148"/>
      <c r="BE2" s="148"/>
      <c r="BF2" s="148"/>
      <c r="BG2" s="148"/>
      <c r="BH2" s="148"/>
      <c r="BI2" s="148"/>
      <c r="BJ2" s="148"/>
      <c r="BK2" s="148"/>
      <c r="BM2" s="202"/>
      <c r="BQ2" s="202"/>
      <c r="CB2" s="202"/>
      <c r="CC2" s="202"/>
      <c r="CF2" s="205"/>
      <c r="CJ2" s="202"/>
      <c r="CK2" s="146"/>
      <c r="CV2" s="202"/>
      <c r="CW2" s="202"/>
      <c r="CZ2" s="205"/>
      <c r="DA2" s="144"/>
      <c r="DC2" s="202"/>
      <c r="DO2" s="202"/>
      <c r="DP2" s="202"/>
      <c r="DS2" s="205"/>
      <c r="DT2" s="144"/>
      <c r="DV2" s="202"/>
      <c r="EH2" s="202"/>
      <c r="EI2" s="202"/>
      <c r="EL2" s="205"/>
      <c r="EM2" s="144"/>
      <c r="EO2" s="202"/>
      <c r="FA2" s="202"/>
      <c r="FB2" s="202"/>
      <c r="FE2" s="205"/>
      <c r="FF2" s="144"/>
      <c r="FH2" s="202"/>
      <c r="FT2" s="202"/>
      <c r="FU2" s="202"/>
      <c r="FX2" s="205"/>
      <c r="FY2" s="144"/>
    </row>
    <row r="3" spans="1:181" ht="69.75" customHeight="1" x14ac:dyDescent="0.35">
      <c r="A3" s="250"/>
      <c r="B3" s="250"/>
      <c r="C3" s="145">
        <f>C2+1</f>
        <v>2</v>
      </c>
      <c r="D3" s="146" t="s">
        <v>1165</v>
      </c>
      <c r="E3" s="146" t="s">
        <v>413</v>
      </c>
      <c r="F3" s="146" t="s">
        <v>416</v>
      </c>
      <c r="G3" s="198">
        <v>45473</v>
      </c>
      <c r="H3" s="199" t="s">
        <v>1166</v>
      </c>
      <c r="I3" s="200" t="s">
        <v>50</v>
      </c>
      <c r="J3" s="146" t="s">
        <v>1167</v>
      </c>
      <c r="K3" s="201">
        <v>8112263245085</v>
      </c>
      <c r="L3" s="200" t="s">
        <v>1168</v>
      </c>
      <c r="M3" s="146" t="s">
        <v>1169</v>
      </c>
      <c r="N3" s="199"/>
      <c r="O3" s="202"/>
      <c r="Q3" s="203"/>
      <c r="R3" s="146" t="s">
        <v>54</v>
      </c>
      <c r="S3" s="146" t="s">
        <v>55</v>
      </c>
      <c r="V3" s="146" t="s">
        <v>56</v>
      </c>
      <c r="W3" s="146" t="s">
        <v>57</v>
      </c>
      <c r="X3" s="146">
        <v>2552</v>
      </c>
      <c r="Y3" s="147" t="s">
        <v>58</v>
      </c>
      <c r="Z3" s="204" t="s">
        <v>59</v>
      </c>
      <c r="AB3" s="146" t="s">
        <v>60</v>
      </c>
      <c r="AC3" s="146" t="s">
        <v>61</v>
      </c>
      <c r="AD3" s="205"/>
      <c r="AE3" s="144"/>
      <c r="AF3" s="200" t="s">
        <v>1170</v>
      </c>
      <c r="AG3" s="200" t="s">
        <v>69</v>
      </c>
      <c r="AH3" s="200"/>
      <c r="AI3" s="200" t="s">
        <v>70</v>
      </c>
      <c r="AJ3" s="206">
        <v>334058771920</v>
      </c>
      <c r="AK3" s="200" t="s">
        <v>88</v>
      </c>
      <c r="AL3" s="207" t="s">
        <v>1171</v>
      </c>
      <c r="AM3" s="144"/>
      <c r="AN3" s="146" t="s">
        <v>66</v>
      </c>
      <c r="AP3" s="146" t="s">
        <v>66</v>
      </c>
      <c r="AQ3" s="200" t="s">
        <v>67</v>
      </c>
      <c r="AR3" s="148">
        <v>10000</v>
      </c>
      <c r="AS3" s="200"/>
      <c r="AT3" s="148">
        <v>10000</v>
      </c>
      <c r="AY3" s="148">
        <v>10000</v>
      </c>
      <c r="AZ3" s="148"/>
      <c r="BA3" s="148"/>
      <c r="BB3" s="148"/>
      <c r="BC3" s="148"/>
      <c r="BD3" s="148"/>
      <c r="BE3" s="148"/>
      <c r="BF3" s="148"/>
      <c r="BG3" s="148"/>
      <c r="BH3" s="148"/>
      <c r="BI3" s="148"/>
      <c r="BJ3" s="148"/>
      <c r="BK3" s="148"/>
      <c r="BM3" s="208"/>
      <c r="BQ3" s="202"/>
      <c r="CB3" s="202"/>
      <c r="CC3" s="202"/>
      <c r="CF3" s="205"/>
      <c r="CJ3" s="202"/>
      <c r="CK3" s="146"/>
      <c r="CV3" s="202"/>
      <c r="CW3" s="202"/>
      <c r="CZ3" s="205"/>
      <c r="DA3" s="144"/>
      <c r="DC3" s="202"/>
      <c r="DO3" s="202"/>
      <c r="DP3" s="202"/>
      <c r="DS3" s="205"/>
      <c r="DT3" s="144"/>
      <c r="DV3" s="202"/>
      <c r="EH3" s="202"/>
      <c r="EI3" s="202"/>
      <c r="EL3" s="205"/>
      <c r="EM3" s="144"/>
      <c r="EO3" s="202"/>
      <c r="FA3" s="202"/>
      <c r="FB3" s="202"/>
      <c r="FE3" s="205"/>
      <c r="FF3" s="144"/>
      <c r="FH3" s="202"/>
      <c r="FT3" s="202"/>
      <c r="FU3" s="202"/>
      <c r="FX3" s="205"/>
      <c r="FY3" s="144"/>
    </row>
    <row r="4" spans="1:181" ht="69.75" customHeight="1" x14ac:dyDescent="0.35">
      <c r="A4" s="250"/>
      <c r="B4" s="250"/>
      <c r="C4" s="145">
        <f t="shared" ref="C4:C81" si="0">C3+1</f>
        <v>3</v>
      </c>
      <c r="D4" s="146" t="s">
        <v>1165</v>
      </c>
      <c r="E4" s="146" t="s">
        <v>413</v>
      </c>
      <c r="F4" s="146" t="s">
        <v>416</v>
      </c>
      <c r="G4" s="198">
        <v>45473</v>
      </c>
      <c r="H4" s="199" t="s">
        <v>1166</v>
      </c>
      <c r="I4" s="200" t="s">
        <v>50</v>
      </c>
      <c r="J4" s="146" t="s">
        <v>1167</v>
      </c>
      <c r="K4" s="201">
        <v>8112263245085</v>
      </c>
      <c r="L4" s="200" t="s">
        <v>1168</v>
      </c>
      <c r="M4" s="146" t="s">
        <v>1169</v>
      </c>
      <c r="N4" s="199"/>
      <c r="O4" s="202"/>
      <c r="Q4" s="203"/>
      <c r="R4" s="146" t="s">
        <v>54</v>
      </c>
      <c r="S4" s="146" t="s">
        <v>55</v>
      </c>
      <c r="V4" s="146" t="s">
        <v>56</v>
      </c>
      <c r="W4" s="146" t="s">
        <v>57</v>
      </c>
      <c r="X4" s="146">
        <v>2552</v>
      </c>
      <c r="Y4" s="147" t="s">
        <v>58</v>
      </c>
      <c r="Z4" s="204" t="s">
        <v>59</v>
      </c>
      <c r="AB4" s="146" t="s">
        <v>60</v>
      </c>
      <c r="AC4" s="146" t="s">
        <v>61</v>
      </c>
      <c r="AD4" s="205"/>
      <c r="AE4" s="205"/>
      <c r="AF4" s="200" t="s">
        <v>1170</v>
      </c>
      <c r="AG4" s="200" t="s">
        <v>1172</v>
      </c>
      <c r="AH4" s="209" t="s">
        <v>1173</v>
      </c>
      <c r="AI4" s="200" t="s">
        <v>1174</v>
      </c>
      <c r="AJ4" s="206">
        <v>334058732134</v>
      </c>
      <c r="AK4" s="200" t="s">
        <v>61</v>
      </c>
      <c r="AL4" s="207"/>
      <c r="AM4" s="144"/>
      <c r="AN4" s="146" t="s">
        <v>66</v>
      </c>
      <c r="AP4" s="146" t="s">
        <v>66</v>
      </c>
      <c r="AQ4" s="200" t="s">
        <v>67</v>
      </c>
      <c r="AR4" s="148">
        <v>50000</v>
      </c>
      <c r="AS4" s="200"/>
      <c r="AT4" s="148">
        <v>50000</v>
      </c>
      <c r="AY4" s="148">
        <v>50000</v>
      </c>
      <c r="AZ4" s="148"/>
      <c r="BA4" s="148"/>
      <c r="BB4" s="148"/>
      <c r="BC4" s="148"/>
      <c r="BD4" s="148"/>
      <c r="BE4" s="148"/>
      <c r="BF4" s="148"/>
      <c r="BG4" s="148"/>
      <c r="BH4" s="148"/>
      <c r="BI4" s="148"/>
      <c r="BJ4" s="148"/>
      <c r="BK4" s="148"/>
      <c r="BM4" s="208"/>
      <c r="BQ4" s="202"/>
      <c r="CB4" s="202"/>
      <c r="CC4" s="202"/>
      <c r="CF4" s="205"/>
      <c r="CJ4" s="202"/>
      <c r="CK4" s="146"/>
      <c r="CV4" s="202"/>
      <c r="CW4" s="202"/>
      <c r="CZ4" s="205"/>
      <c r="DA4" s="144"/>
      <c r="DC4" s="202"/>
      <c r="DO4" s="202"/>
      <c r="DP4" s="202"/>
      <c r="DS4" s="205"/>
      <c r="DT4" s="144"/>
      <c r="DV4" s="202"/>
      <c r="EH4" s="202"/>
      <c r="EI4" s="202"/>
      <c r="EL4" s="205"/>
      <c r="EM4" s="144"/>
      <c r="EO4" s="202"/>
      <c r="FA4" s="202"/>
      <c r="FB4" s="202"/>
      <c r="FE4" s="205"/>
      <c r="FF4" s="144"/>
      <c r="FH4" s="202"/>
      <c r="FT4" s="202"/>
      <c r="FU4" s="202"/>
      <c r="FX4" s="205"/>
      <c r="FY4" s="144"/>
    </row>
    <row r="5" spans="1:181" ht="69.75" customHeight="1" x14ac:dyDescent="0.35">
      <c r="A5" s="250"/>
      <c r="B5" s="250"/>
      <c r="C5" s="145">
        <f t="shared" si="0"/>
        <v>4</v>
      </c>
      <c r="D5" s="146" t="s">
        <v>1175</v>
      </c>
      <c r="E5" s="146" t="s">
        <v>413</v>
      </c>
      <c r="F5" s="146" t="s">
        <v>416</v>
      </c>
      <c r="G5" s="198">
        <v>45473</v>
      </c>
      <c r="H5" s="199" t="s">
        <v>1166</v>
      </c>
      <c r="I5" s="200" t="s">
        <v>50</v>
      </c>
      <c r="J5" s="146" t="s">
        <v>1167</v>
      </c>
      <c r="K5" s="201">
        <v>8112263245085</v>
      </c>
      <c r="L5" s="200" t="s">
        <v>1168</v>
      </c>
      <c r="M5" s="146" t="s">
        <v>1169</v>
      </c>
      <c r="N5" s="199"/>
      <c r="O5" s="202"/>
      <c r="Q5" s="203"/>
      <c r="R5" s="146" t="s">
        <v>54</v>
      </c>
      <c r="S5" s="146" t="s">
        <v>55</v>
      </c>
      <c r="V5" s="146" t="s">
        <v>56</v>
      </c>
      <c r="W5" s="146" t="s">
        <v>57</v>
      </c>
      <c r="X5" s="146">
        <v>2552</v>
      </c>
      <c r="Y5" s="147" t="s">
        <v>58</v>
      </c>
      <c r="Z5" s="204" t="s">
        <v>59</v>
      </c>
      <c r="AB5" s="146" t="s">
        <v>60</v>
      </c>
      <c r="AC5" s="146" t="s">
        <v>61</v>
      </c>
      <c r="AD5" s="205"/>
      <c r="AE5" s="205"/>
      <c r="AF5" s="200"/>
      <c r="AG5" s="200"/>
      <c r="AH5" s="200"/>
      <c r="AI5" s="200"/>
      <c r="AJ5" s="206"/>
      <c r="AQ5" s="200"/>
      <c r="AY5" s="148"/>
      <c r="AZ5" s="148">
        <v>104000</v>
      </c>
      <c r="BA5" s="148">
        <v>94000</v>
      </c>
      <c r="BB5" s="148">
        <v>10000</v>
      </c>
      <c r="BC5" s="148">
        <v>100000</v>
      </c>
      <c r="BD5" s="148">
        <v>94000</v>
      </c>
      <c r="BE5" s="148">
        <v>6000</v>
      </c>
      <c r="BF5" s="148"/>
      <c r="BG5" s="148"/>
      <c r="BH5" s="148"/>
      <c r="BI5" s="148"/>
      <c r="BJ5" s="148"/>
      <c r="BK5" s="148"/>
      <c r="BM5" s="208"/>
      <c r="BQ5" s="202"/>
      <c r="CB5" s="202"/>
      <c r="CC5" s="202"/>
      <c r="CF5" s="205"/>
      <c r="CJ5" s="202"/>
      <c r="CK5" s="146"/>
      <c r="CV5" s="202"/>
      <c r="CW5" s="202"/>
      <c r="CZ5" s="205"/>
      <c r="DA5" s="144"/>
      <c r="DC5" s="202"/>
      <c r="DO5" s="202"/>
      <c r="DP5" s="202"/>
      <c r="DS5" s="205"/>
      <c r="DT5" s="144"/>
      <c r="DV5" s="202"/>
      <c r="EH5" s="202"/>
      <c r="EI5" s="202"/>
      <c r="EL5" s="205"/>
      <c r="EM5" s="144"/>
      <c r="EO5" s="202"/>
      <c r="FA5" s="202"/>
      <c r="FB5" s="202"/>
      <c r="FE5" s="205"/>
      <c r="FF5" s="144"/>
      <c r="FH5" s="202"/>
      <c r="FT5" s="202"/>
      <c r="FU5" s="202"/>
      <c r="FX5" s="205"/>
      <c r="FY5" s="144"/>
    </row>
    <row r="6" spans="1:181" ht="69.75" customHeight="1" x14ac:dyDescent="0.35">
      <c r="A6" s="250" t="s">
        <v>1176</v>
      </c>
      <c r="B6" s="250" t="s">
        <v>1177</v>
      </c>
      <c r="C6" s="150">
        <f>C5+1</f>
        <v>5</v>
      </c>
      <c r="D6" s="146" t="s">
        <v>1165</v>
      </c>
      <c r="E6" s="146" t="s">
        <v>413</v>
      </c>
      <c r="F6" s="146" t="s">
        <v>416</v>
      </c>
      <c r="G6" s="198">
        <v>45473</v>
      </c>
      <c r="H6" s="199" t="s">
        <v>1166</v>
      </c>
      <c r="I6" s="200" t="s">
        <v>50</v>
      </c>
      <c r="J6" s="146" t="s">
        <v>1167</v>
      </c>
      <c r="K6" s="201">
        <v>6611075809999</v>
      </c>
      <c r="L6" s="200" t="s">
        <v>1178</v>
      </c>
      <c r="M6" s="146" t="s">
        <v>1179</v>
      </c>
      <c r="N6" s="199"/>
      <c r="O6" s="202"/>
      <c r="Q6" s="203"/>
      <c r="R6" s="146" t="s">
        <v>54</v>
      </c>
      <c r="S6" s="146" t="s">
        <v>1180</v>
      </c>
      <c r="V6" s="146" t="s">
        <v>987</v>
      </c>
      <c r="W6" s="146" t="s">
        <v>129</v>
      </c>
      <c r="X6" s="146">
        <v>2020</v>
      </c>
      <c r="Y6" s="147" t="s">
        <v>1181</v>
      </c>
      <c r="Z6" s="204" t="s">
        <v>1182</v>
      </c>
      <c r="AB6" s="146" t="s">
        <v>60</v>
      </c>
      <c r="AC6" s="146" t="s">
        <v>88</v>
      </c>
      <c r="AD6" s="210" t="s">
        <v>1183</v>
      </c>
      <c r="AE6" s="144" t="s">
        <v>1184</v>
      </c>
      <c r="AF6" s="200" t="s">
        <v>1170</v>
      </c>
      <c r="AG6" s="200" t="s">
        <v>63</v>
      </c>
      <c r="AH6" s="200"/>
      <c r="AI6" s="200" t="s">
        <v>64</v>
      </c>
      <c r="AJ6" s="206">
        <v>4398620</v>
      </c>
      <c r="AK6" s="200" t="s">
        <v>88</v>
      </c>
      <c r="AL6" s="207" t="s">
        <v>90</v>
      </c>
      <c r="AM6" s="144" t="s">
        <v>1185</v>
      </c>
      <c r="AN6" s="146" t="s">
        <v>66</v>
      </c>
      <c r="AP6" s="146" t="s">
        <v>66</v>
      </c>
      <c r="AQ6" s="200" t="s">
        <v>67</v>
      </c>
      <c r="AR6" s="148">
        <v>47000</v>
      </c>
      <c r="AS6" s="200"/>
      <c r="AT6" s="148">
        <v>47000</v>
      </c>
      <c r="AY6" s="148">
        <v>47000</v>
      </c>
      <c r="AZ6" s="148"/>
      <c r="BA6" s="148"/>
      <c r="BB6" s="148"/>
      <c r="BC6" s="148"/>
      <c r="BD6" s="148"/>
      <c r="BE6" s="148"/>
      <c r="BF6" s="148"/>
      <c r="BG6" s="148"/>
      <c r="BH6" s="148"/>
      <c r="BI6" s="148"/>
      <c r="BJ6" s="148"/>
      <c r="BK6" s="148"/>
      <c r="BM6" s="208"/>
      <c r="BQ6" s="202"/>
      <c r="CB6" s="202"/>
      <c r="CC6" s="202"/>
      <c r="CF6" s="205"/>
      <c r="CJ6" s="206"/>
      <c r="CK6" s="146"/>
      <c r="CV6" s="202"/>
      <c r="CW6" s="202"/>
      <c r="CZ6" s="205"/>
      <c r="DA6" s="144"/>
      <c r="DC6" s="202"/>
      <c r="DO6" s="202"/>
      <c r="DP6" s="202"/>
      <c r="DT6" s="144"/>
      <c r="DV6" s="202"/>
      <c r="EH6" s="202"/>
      <c r="EI6" s="202"/>
      <c r="EL6" s="205"/>
      <c r="EM6" s="144"/>
      <c r="EO6" s="202"/>
      <c r="FA6" s="202"/>
      <c r="FB6" s="202"/>
      <c r="FE6" s="205"/>
      <c r="FF6" s="144"/>
      <c r="FH6" s="202"/>
      <c r="FT6" s="202"/>
      <c r="FU6" s="202"/>
      <c r="FX6" s="205"/>
      <c r="FY6" s="144"/>
    </row>
    <row r="7" spans="1:181" ht="69.75" customHeight="1" x14ac:dyDescent="0.35">
      <c r="A7" s="250"/>
      <c r="B7" s="250"/>
      <c r="C7" s="150">
        <f t="shared" ref="C7:C9" si="1">C6+1</f>
        <v>6</v>
      </c>
      <c r="D7" s="146" t="s">
        <v>1165</v>
      </c>
      <c r="E7" s="146" t="s">
        <v>413</v>
      </c>
      <c r="F7" s="146" t="s">
        <v>416</v>
      </c>
      <c r="G7" s="198">
        <v>45473</v>
      </c>
      <c r="H7" s="199" t="s">
        <v>1166</v>
      </c>
      <c r="I7" s="200" t="s">
        <v>50</v>
      </c>
      <c r="J7" s="146" t="s">
        <v>1167</v>
      </c>
      <c r="K7" s="201">
        <v>6611075809999</v>
      </c>
      <c r="L7" s="200" t="s">
        <v>1178</v>
      </c>
      <c r="M7" s="146" t="s">
        <v>1179</v>
      </c>
      <c r="N7" s="199"/>
      <c r="O7" s="202"/>
      <c r="Q7" s="203"/>
      <c r="R7" s="146" t="s">
        <v>54</v>
      </c>
      <c r="S7" s="146" t="s">
        <v>1180</v>
      </c>
      <c r="V7" s="146" t="s">
        <v>987</v>
      </c>
      <c r="W7" s="146" t="s">
        <v>129</v>
      </c>
      <c r="X7" s="146">
        <v>2020</v>
      </c>
      <c r="Y7" s="147" t="s">
        <v>1181</v>
      </c>
      <c r="Z7" s="204" t="s">
        <v>1182</v>
      </c>
      <c r="AB7" s="146" t="s">
        <v>60</v>
      </c>
      <c r="AC7" s="146" t="s">
        <v>88</v>
      </c>
      <c r="AD7" s="210" t="s">
        <v>1183</v>
      </c>
      <c r="AE7" s="144" t="s">
        <v>1184</v>
      </c>
      <c r="AF7" s="200" t="s">
        <v>1170</v>
      </c>
      <c r="AG7" s="200" t="s">
        <v>1186</v>
      </c>
      <c r="AH7" s="200"/>
      <c r="AI7" s="200" t="s">
        <v>142</v>
      </c>
      <c r="AJ7" s="206">
        <v>3407673</v>
      </c>
      <c r="AK7" s="200" t="s">
        <v>88</v>
      </c>
      <c r="AL7" s="207" t="s">
        <v>90</v>
      </c>
      <c r="AM7" s="144" t="s">
        <v>1185</v>
      </c>
      <c r="AN7" s="146" t="s">
        <v>66</v>
      </c>
      <c r="AP7" s="146" t="s">
        <v>66</v>
      </c>
      <c r="AQ7" s="200" t="s">
        <v>67</v>
      </c>
      <c r="AR7" s="148">
        <v>80000</v>
      </c>
      <c r="AS7" s="200"/>
      <c r="AT7" s="148">
        <v>80000</v>
      </c>
      <c r="AY7" s="148">
        <v>80000</v>
      </c>
      <c r="AZ7" s="148"/>
      <c r="BA7" s="148"/>
      <c r="BB7" s="148"/>
      <c r="BC7" s="148"/>
      <c r="BD7" s="148"/>
      <c r="BE7" s="148"/>
      <c r="BF7" s="148"/>
      <c r="BG7" s="148"/>
      <c r="BH7" s="148"/>
      <c r="BI7" s="148"/>
      <c r="BJ7" s="148"/>
      <c r="BK7" s="148"/>
      <c r="BM7" s="208"/>
      <c r="BQ7" s="202"/>
      <c r="CB7" s="202"/>
      <c r="CC7" s="202"/>
      <c r="CF7" s="205"/>
      <c r="CJ7" s="206"/>
      <c r="CK7" s="146"/>
      <c r="CV7" s="202"/>
      <c r="CW7" s="202"/>
      <c r="CZ7" s="205"/>
      <c r="DA7" s="144"/>
      <c r="DC7" s="202"/>
      <c r="DO7" s="202"/>
      <c r="DP7" s="202"/>
      <c r="DT7" s="144"/>
      <c r="DV7" s="202"/>
      <c r="EH7" s="202"/>
      <c r="EI7" s="202"/>
      <c r="EL7" s="205"/>
      <c r="EM7" s="144"/>
      <c r="EO7" s="202"/>
      <c r="FA7" s="202"/>
      <c r="FB7" s="202"/>
      <c r="FE7" s="205"/>
      <c r="FF7" s="144"/>
      <c r="FH7" s="202"/>
      <c r="FT7" s="202"/>
      <c r="FU7" s="202"/>
      <c r="FX7" s="205"/>
      <c r="FY7" s="144"/>
    </row>
    <row r="8" spans="1:181" ht="69.75" customHeight="1" x14ac:dyDescent="0.35">
      <c r="A8" s="250"/>
      <c r="B8" s="250"/>
      <c r="C8" s="150">
        <f t="shared" si="1"/>
        <v>7</v>
      </c>
      <c r="D8" s="146" t="s">
        <v>1165</v>
      </c>
      <c r="E8" s="146" t="s">
        <v>413</v>
      </c>
      <c r="F8" s="146" t="s">
        <v>416</v>
      </c>
      <c r="G8" s="198">
        <v>45473</v>
      </c>
      <c r="H8" s="199" t="s">
        <v>1166</v>
      </c>
      <c r="I8" s="200" t="s">
        <v>50</v>
      </c>
      <c r="J8" s="146" t="s">
        <v>1167</v>
      </c>
      <c r="K8" s="201">
        <v>6611075809999</v>
      </c>
      <c r="L8" s="200" t="s">
        <v>1178</v>
      </c>
      <c r="M8" s="146" t="s">
        <v>1179</v>
      </c>
      <c r="N8" s="199"/>
      <c r="O8" s="202"/>
      <c r="Q8" s="203"/>
      <c r="R8" s="146" t="s">
        <v>54</v>
      </c>
      <c r="S8" s="146" t="s">
        <v>1180</v>
      </c>
      <c r="V8" s="146" t="s">
        <v>987</v>
      </c>
      <c r="W8" s="146" t="s">
        <v>129</v>
      </c>
      <c r="X8" s="146">
        <v>2020</v>
      </c>
      <c r="Y8" s="147" t="s">
        <v>1181</v>
      </c>
      <c r="Z8" s="204" t="s">
        <v>1182</v>
      </c>
      <c r="AB8" s="146" t="s">
        <v>60</v>
      </c>
      <c r="AC8" s="146" t="s">
        <v>88</v>
      </c>
      <c r="AD8" s="210" t="s">
        <v>1183</v>
      </c>
      <c r="AE8" s="144" t="s">
        <v>1184</v>
      </c>
      <c r="AF8" s="200" t="s">
        <v>1170</v>
      </c>
      <c r="AG8" s="200" t="s">
        <v>71</v>
      </c>
      <c r="AH8" s="200"/>
      <c r="AI8" s="200" t="s">
        <v>72</v>
      </c>
      <c r="AJ8" s="206">
        <v>9843857</v>
      </c>
      <c r="AK8" s="200" t="s">
        <v>88</v>
      </c>
      <c r="AL8" s="207" t="s">
        <v>90</v>
      </c>
      <c r="AM8" s="144" t="s">
        <v>1185</v>
      </c>
      <c r="AN8" s="146" t="s">
        <v>66</v>
      </c>
      <c r="AP8" s="146" t="s">
        <v>66</v>
      </c>
      <c r="AQ8" s="200" t="s">
        <v>67</v>
      </c>
      <c r="AR8" s="148">
        <v>10000</v>
      </c>
      <c r="AS8" s="200"/>
      <c r="AT8" s="148">
        <v>10000</v>
      </c>
      <c r="AY8" s="148">
        <v>10000</v>
      </c>
      <c r="AZ8" s="148"/>
      <c r="BA8" s="148"/>
      <c r="BB8" s="148"/>
      <c r="BC8" s="148"/>
      <c r="BD8" s="148"/>
      <c r="BE8" s="148"/>
      <c r="BF8" s="148"/>
      <c r="BG8" s="148"/>
      <c r="BH8" s="148"/>
      <c r="BI8" s="148"/>
      <c r="BJ8" s="148"/>
      <c r="BK8" s="148"/>
      <c r="BM8" s="208"/>
      <c r="BQ8" s="202"/>
      <c r="CB8" s="202"/>
      <c r="CC8" s="202"/>
      <c r="CF8" s="205"/>
      <c r="CJ8" s="206"/>
      <c r="CK8" s="146"/>
      <c r="CV8" s="202"/>
      <c r="CW8" s="202"/>
      <c r="CZ8" s="205"/>
      <c r="DA8" s="144"/>
      <c r="DC8" s="202"/>
      <c r="DO8" s="202"/>
      <c r="DP8" s="202"/>
      <c r="DT8" s="144"/>
      <c r="DV8" s="202"/>
      <c r="EH8" s="202"/>
      <c r="EI8" s="202"/>
      <c r="EL8" s="205"/>
      <c r="EM8" s="144"/>
      <c r="EO8" s="202"/>
      <c r="FA8" s="202"/>
      <c r="FB8" s="202"/>
      <c r="FE8" s="205"/>
      <c r="FF8" s="144"/>
      <c r="FH8" s="202"/>
      <c r="FT8" s="202"/>
      <c r="FU8" s="202"/>
      <c r="FX8" s="205"/>
      <c r="FY8" s="144"/>
    </row>
    <row r="9" spans="1:181" ht="69.75" customHeight="1" x14ac:dyDescent="0.35">
      <c r="A9" s="250"/>
      <c r="B9" s="250"/>
      <c r="C9" s="150">
        <f t="shared" si="1"/>
        <v>8</v>
      </c>
      <c r="D9" s="146" t="s">
        <v>1175</v>
      </c>
      <c r="E9" s="146" t="s">
        <v>413</v>
      </c>
      <c r="F9" s="146" t="s">
        <v>416</v>
      </c>
      <c r="G9" s="198">
        <v>45473</v>
      </c>
      <c r="H9" s="199" t="s">
        <v>1166</v>
      </c>
      <c r="I9" s="200" t="s">
        <v>50</v>
      </c>
      <c r="J9" s="146" t="s">
        <v>1167</v>
      </c>
      <c r="K9" s="201">
        <v>6611075809999</v>
      </c>
      <c r="L9" s="200" t="s">
        <v>1178</v>
      </c>
      <c r="M9" s="146" t="s">
        <v>1179</v>
      </c>
      <c r="N9" s="199"/>
      <c r="O9" s="202"/>
      <c r="Q9" s="203"/>
      <c r="R9" s="146" t="s">
        <v>54</v>
      </c>
      <c r="S9" s="146" t="s">
        <v>1180</v>
      </c>
      <c r="V9" s="146" t="s">
        <v>987</v>
      </c>
      <c r="W9" s="146" t="s">
        <v>129</v>
      </c>
      <c r="X9" s="146">
        <v>2020</v>
      </c>
      <c r="Y9" s="147" t="s">
        <v>1181</v>
      </c>
      <c r="Z9" s="204" t="s">
        <v>1182</v>
      </c>
      <c r="AB9" s="146" t="s">
        <v>60</v>
      </c>
      <c r="AC9" s="146" t="s">
        <v>88</v>
      </c>
      <c r="AD9" s="210" t="s">
        <v>1183</v>
      </c>
      <c r="AE9" s="144" t="s">
        <v>1184</v>
      </c>
      <c r="AF9" s="200"/>
      <c r="AG9" s="200"/>
      <c r="AH9" s="200"/>
      <c r="AI9" s="200"/>
      <c r="AJ9" s="206"/>
      <c r="AQ9" s="200"/>
      <c r="AY9" s="148"/>
      <c r="AZ9" s="148">
        <v>137000</v>
      </c>
      <c r="BA9" s="148">
        <v>0</v>
      </c>
      <c r="BB9" s="148">
        <v>137000</v>
      </c>
      <c r="BC9" s="148">
        <v>100000</v>
      </c>
      <c r="BD9" s="148">
        <v>0</v>
      </c>
      <c r="BE9" s="148">
        <v>100000</v>
      </c>
      <c r="BF9" s="148"/>
      <c r="BG9" s="148"/>
      <c r="BH9" s="148"/>
      <c r="BI9" s="148"/>
      <c r="BJ9" s="148"/>
      <c r="BK9" s="148"/>
      <c r="BM9" s="208"/>
      <c r="BQ9" s="202"/>
      <c r="CB9" s="202"/>
      <c r="CC9" s="202"/>
      <c r="CF9" s="205"/>
      <c r="CJ9" s="206"/>
      <c r="CK9" s="146"/>
      <c r="CV9" s="202"/>
      <c r="CW9" s="202"/>
      <c r="CZ9" s="205"/>
      <c r="DA9" s="144"/>
      <c r="DC9" s="202"/>
      <c r="DO9" s="202"/>
      <c r="DP9" s="202"/>
      <c r="DT9" s="144"/>
      <c r="DV9" s="202"/>
      <c r="EH9" s="202"/>
      <c r="EI9" s="202"/>
      <c r="EL9" s="205"/>
      <c r="EM9" s="144"/>
      <c r="EO9" s="202"/>
      <c r="FA9" s="202"/>
      <c r="FB9" s="202"/>
      <c r="FE9" s="205"/>
      <c r="FF9" s="144"/>
      <c r="FH9" s="202"/>
      <c r="FT9" s="202"/>
      <c r="FU9" s="202"/>
      <c r="FX9" s="205"/>
      <c r="FY9" s="144"/>
    </row>
    <row r="10" spans="1:181" ht="69.75" customHeight="1" x14ac:dyDescent="0.35">
      <c r="A10" s="250" t="s">
        <v>1187</v>
      </c>
      <c r="B10" s="250" t="s">
        <v>1188</v>
      </c>
      <c r="C10" s="151">
        <f>C9+1</f>
        <v>9</v>
      </c>
      <c r="D10" s="146" t="s">
        <v>1165</v>
      </c>
      <c r="E10" s="146" t="s">
        <v>413</v>
      </c>
      <c r="F10" s="146" t="s">
        <v>416</v>
      </c>
      <c r="G10" s="198">
        <v>45473</v>
      </c>
      <c r="H10" s="199" t="s">
        <v>1166</v>
      </c>
      <c r="I10" s="200" t="s">
        <v>50</v>
      </c>
      <c r="J10" s="146" t="s">
        <v>1167</v>
      </c>
      <c r="K10" s="201">
        <v>9205302340985</v>
      </c>
      <c r="L10" s="146" t="s">
        <v>1189</v>
      </c>
      <c r="M10" s="146" t="s">
        <v>1190</v>
      </c>
      <c r="N10" s="199"/>
      <c r="O10" s="202"/>
      <c r="R10" s="146" t="s">
        <v>54</v>
      </c>
      <c r="S10" s="146" t="s">
        <v>1191</v>
      </c>
      <c r="V10" s="146" t="s">
        <v>1192</v>
      </c>
      <c r="W10" s="146" t="s">
        <v>57</v>
      </c>
      <c r="X10" s="146">
        <v>5687</v>
      </c>
      <c r="Y10" s="147" t="s">
        <v>1193</v>
      </c>
      <c r="Z10" s="204" t="s">
        <v>1194</v>
      </c>
      <c r="AB10" s="146" t="s">
        <v>66</v>
      </c>
      <c r="AC10" s="146" t="s">
        <v>88</v>
      </c>
      <c r="AD10" s="205" t="s">
        <v>1195</v>
      </c>
      <c r="AF10" s="200" t="s">
        <v>1170</v>
      </c>
      <c r="AG10" s="200" t="s">
        <v>63</v>
      </c>
      <c r="AI10" s="146" t="s">
        <v>1196</v>
      </c>
      <c r="AJ10" s="206">
        <v>102938</v>
      </c>
      <c r="AK10" s="200" t="s">
        <v>88</v>
      </c>
      <c r="AL10" s="207" t="s">
        <v>90</v>
      </c>
      <c r="AM10" s="146" t="s">
        <v>1197</v>
      </c>
      <c r="AN10" s="146" t="s">
        <v>66</v>
      </c>
      <c r="AP10" s="146" t="s">
        <v>66</v>
      </c>
      <c r="AQ10" s="200" t="s">
        <v>67</v>
      </c>
      <c r="AR10" s="149">
        <v>55000</v>
      </c>
      <c r="AT10" s="149">
        <f>AR10</f>
        <v>55000</v>
      </c>
      <c r="AY10" s="149">
        <v>55000</v>
      </c>
      <c r="AZ10" s="149"/>
      <c r="BA10" s="149"/>
      <c r="BB10" s="149"/>
      <c r="BC10" s="149"/>
      <c r="BD10" s="149"/>
      <c r="BE10" s="149"/>
      <c r="BF10" s="149"/>
      <c r="BG10" s="149"/>
      <c r="BH10" s="149"/>
      <c r="BI10" s="149"/>
      <c r="BJ10" s="149"/>
      <c r="BK10" s="149"/>
      <c r="BM10" s="211"/>
      <c r="BQ10" s="202"/>
      <c r="CB10" s="202"/>
      <c r="CC10" s="202"/>
      <c r="CF10" s="205"/>
      <c r="CJ10" s="206"/>
      <c r="CK10" s="146"/>
      <c r="CV10" s="202"/>
      <c r="CW10" s="202"/>
      <c r="CZ10" s="205"/>
      <c r="DC10" s="202"/>
      <c r="DO10" s="202"/>
      <c r="DP10" s="202"/>
      <c r="DS10" s="205"/>
      <c r="DV10" s="202"/>
      <c r="EH10" s="202"/>
      <c r="EI10" s="202"/>
      <c r="EL10" s="205"/>
      <c r="EO10" s="202"/>
      <c r="FA10" s="202"/>
      <c r="FB10" s="202"/>
      <c r="FE10" s="205"/>
      <c r="FH10" s="202"/>
      <c r="FT10" s="202"/>
      <c r="FU10" s="202"/>
      <c r="FX10" s="205"/>
    </row>
    <row r="11" spans="1:181" ht="69.75" customHeight="1" x14ac:dyDescent="0.35">
      <c r="A11" s="250"/>
      <c r="B11" s="250"/>
      <c r="C11" s="151">
        <f t="shared" ref="C11" si="2">C10+1</f>
        <v>10</v>
      </c>
      <c r="D11" s="146" t="s">
        <v>1175</v>
      </c>
      <c r="E11" s="146" t="s">
        <v>413</v>
      </c>
      <c r="F11" s="146" t="s">
        <v>416</v>
      </c>
      <c r="G11" s="198">
        <v>45473</v>
      </c>
      <c r="H11" s="199" t="s">
        <v>1166</v>
      </c>
      <c r="I11" s="200" t="s">
        <v>50</v>
      </c>
      <c r="J11" s="146" t="s">
        <v>1167</v>
      </c>
      <c r="K11" s="201">
        <v>9205302340985</v>
      </c>
      <c r="L11" s="146" t="s">
        <v>1189</v>
      </c>
      <c r="M11" s="146" t="s">
        <v>1190</v>
      </c>
      <c r="N11" s="199"/>
      <c r="O11" s="202"/>
      <c r="R11" s="146" t="s">
        <v>54</v>
      </c>
      <c r="S11" s="146" t="s">
        <v>1191</v>
      </c>
      <c r="V11" s="146" t="s">
        <v>1192</v>
      </c>
      <c r="W11" s="146" t="s">
        <v>57</v>
      </c>
      <c r="X11" s="146">
        <v>5687</v>
      </c>
      <c r="Y11" s="147" t="s">
        <v>1193</v>
      </c>
      <c r="Z11" s="204" t="s">
        <v>1194</v>
      </c>
      <c r="AB11" s="146" t="s">
        <v>66</v>
      </c>
      <c r="AC11" s="146" t="s">
        <v>88</v>
      </c>
      <c r="AD11" s="205" t="s">
        <v>1195</v>
      </c>
      <c r="AG11" s="200"/>
      <c r="AJ11" s="206"/>
      <c r="AK11" s="200"/>
      <c r="AQ11" s="200"/>
      <c r="AY11" s="148"/>
      <c r="AZ11" s="148">
        <v>55000</v>
      </c>
      <c r="BA11" s="148">
        <v>0</v>
      </c>
      <c r="BB11" s="148">
        <v>55000</v>
      </c>
      <c r="BC11" s="148">
        <v>55000</v>
      </c>
      <c r="BD11" s="148">
        <v>0</v>
      </c>
      <c r="BE11" s="148">
        <v>55000</v>
      </c>
      <c r="BF11" s="148"/>
      <c r="BG11" s="148"/>
      <c r="BH11" s="148"/>
      <c r="BI11" s="148"/>
      <c r="BJ11" s="148"/>
      <c r="BK11" s="148"/>
      <c r="BM11" s="208"/>
      <c r="BQ11" s="202"/>
      <c r="CB11" s="202"/>
      <c r="CC11" s="202"/>
      <c r="CF11" s="205"/>
      <c r="CJ11" s="206"/>
      <c r="CK11" s="146"/>
      <c r="CV11" s="202"/>
      <c r="CW11" s="202"/>
      <c r="DC11" s="202"/>
      <c r="DO11" s="202"/>
      <c r="DP11" s="202"/>
      <c r="DV11" s="202"/>
      <c r="EH11" s="202"/>
      <c r="EI11" s="202"/>
      <c r="EO11" s="202"/>
      <c r="FA11" s="202"/>
      <c r="FB11" s="202"/>
      <c r="FH11" s="202"/>
      <c r="FT11" s="202"/>
      <c r="FU11" s="202"/>
    </row>
    <row r="12" spans="1:181" ht="69.75" customHeight="1" x14ac:dyDescent="0.35">
      <c r="A12" s="250" t="s">
        <v>1198</v>
      </c>
      <c r="B12" s="250" t="s">
        <v>1199</v>
      </c>
      <c r="C12" s="152">
        <f>C11+1</f>
        <v>11</v>
      </c>
      <c r="D12" s="146" t="s">
        <v>1165</v>
      </c>
      <c r="E12" s="146" t="s">
        <v>413</v>
      </c>
      <c r="F12" s="146" t="s">
        <v>416</v>
      </c>
      <c r="G12" s="198">
        <v>45473</v>
      </c>
      <c r="H12" s="199" t="s">
        <v>1166</v>
      </c>
      <c r="I12" s="200" t="s">
        <v>50</v>
      </c>
      <c r="J12" s="146" t="s">
        <v>1167</v>
      </c>
      <c r="K12" s="201">
        <v>8319054804707</v>
      </c>
      <c r="L12" s="200" t="s">
        <v>1200</v>
      </c>
      <c r="M12" s="146" t="s">
        <v>1201</v>
      </c>
      <c r="N12" s="199"/>
      <c r="O12" s="202"/>
      <c r="Q12" s="203"/>
      <c r="R12" s="146" t="s">
        <v>119</v>
      </c>
      <c r="S12" s="146" t="s">
        <v>1202</v>
      </c>
      <c r="V12" s="146" t="s">
        <v>102</v>
      </c>
      <c r="W12" s="146" t="s">
        <v>1203</v>
      </c>
      <c r="X12" s="146">
        <v>9463</v>
      </c>
      <c r="Y12" s="147" t="s">
        <v>103</v>
      </c>
      <c r="Z12" s="204" t="s">
        <v>1204</v>
      </c>
      <c r="AB12" s="146" t="s">
        <v>60</v>
      </c>
      <c r="AC12" s="146" t="s">
        <v>61</v>
      </c>
      <c r="AD12" s="205"/>
      <c r="AE12" s="144"/>
      <c r="AF12" s="200" t="s">
        <v>1170</v>
      </c>
      <c r="AG12" s="200" t="s">
        <v>69</v>
      </c>
      <c r="AH12" s="200"/>
      <c r="AI12" s="200" t="s">
        <v>70</v>
      </c>
      <c r="AJ12" s="206">
        <v>5165484225626</v>
      </c>
      <c r="AK12" s="200" t="s">
        <v>61</v>
      </c>
      <c r="AL12" s="207"/>
      <c r="AM12" s="144"/>
      <c r="AN12" s="146" t="s">
        <v>66</v>
      </c>
      <c r="AP12" s="146" t="s">
        <v>66</v>
      </c>
      <c r="AQ12" s="200" t="s">
        <v>67</v>
      </c>
      <c r="AR12" s="148">
        <v>45000</v>
      </c>
      <c r="AS12" s="200"/>
      <c r="AT12" s="148">
        <v>45000</v>
      </c>
      <c r="AV12" s="212"/>
      <c r="AW12" s="212"/>
      <c r="AX12" s="212"/>
      <c r="AY12" s="148">
        <v>45000</v>
      </c>
      <c r="AZ12" s="148"/>
      <c r="BA12" s="148"/>
      <c r="BB12" s="148"/>
      <c r="BC12" s="148"/>
      <c r="BD12" s="148"/>
      <c r="BE12" s="148"/>
      <c r="BF12" s="148"/>
      <c r="BG12" s="148"/>
      <c r="BH12" s="148"/>
      <c r="BI12" s="148"/>
      <c r="BJ12" s="148"/>
      <c r="BK12" s="148"/>
      <c r="BM12" s="208"/>
      <c r="BQ12" s="202"/>
      <c r="CB12" s="202"/>
      <c r="CC12" s="202"/>
      <c r="CF12" s="205"/>
      <c r="CJ12" s="202"/>
      <c r="CK12" s="146"/>
      <c r="CV12" s="202"/>
      <c r="CW12" s="202"/>
      <c r="CZ12" s="205"/>
      <c r="DA12" s="144"/>
      <c r="DC12" s="202"/>
      <c r="DO12" s="202"/>
      <c r="DP12" s="202"/>
      <c r="DS12" s="205"/>
      <c r="DT12" s="144"/>
      <c r="DV12" s="202"/>
      <c r="EH12" s="202"/>
      <c r="EI12" s="202"/>
      <c r="EL12" s="205"/>
      <c r="EM12" s="144"/>
      <c r="EO12" s="202"/>
      <c r="FA12" s="202"/>
      <c r="FB12" s="202"/>
      <c r="FE12" s="205"/>
      <c r="FF12" s="144"/>
      <c r="FH12" s="202"/>
      <c r="FT12" s="202"/>
      <c r="FU12" s="202"/>
      <c r="FX12" s="205"/>
      <c r="FY12" s="144"/>
    </row>
    <row r="13" spans="1:181" ht="69.75" customHeight="1" x14ac:dyDescent="0.4">
      <c r="A13" s="250"/>
      <c r="B13" s="250"/>
      <c r="C13" s="152">
        <f t="shared" ref="C13:C14" si="3">C12+1</f>
        <v>12</v>
      </c>
      <c r="D13" s="146" t="s">
        <v>1165</v>
      </c>
      <c r="E13" s="146" t="s">
        <v>413</v>
      </c>
      <c r="F13" s="146" t="s">
        <v>416</v>
      </c>
      <c r="G13" s="198">
        <v>45473</v>
      </c>
      <c r="H13" s="199" t="s">
        <v>1166</v>
      </c>
      <c r="I13" s="200" t="s">
        <v>104</v>
      </c>
      <c r="J13" s="146" t="s">
        <v>1167</v>
      </c>
      <c r="K13" s="201">
        <v>8319054804707</v>
      </c>
      <c r="L13" s="200" t="s">
        <v>1200</v>
      </c>
      <c r="M13" s="146" t="s">
        <v>1201</v>
      </c>
      <c r="N13" s="199"/>
      <c r="O13" s="202"/>
      <c r="Q13" s="203"/>
      <c r="R13" s="146" t="s">
        <v>119</v>
      </c>
      <c r="S13" s="146" t="s">
        <v>1202</v>
      </c>
      <c r="V13" s="146" t="s">
        <v>102</v>
      </c>
      <c r="W13" s="146" t="s">
        <v>1203</v>
      </c>
      <c r="X13" s="146">
        <v>9463</v>
      </c>
      <c r="Y13" s="147" t="s">
        <v>103</v>
      </c>
      <c r="Z13" s="204" t="s">
        <v>1204</v>
      </c>
      <c r="AB13" s="146" t="s">
        <v>60</v>
      </c>
      <c r="AC13" s="146" t="s">
        <v>61</v>
      </c>
      <c r="AD13" s="205"/>
      <c r="AE13" s="144"/>
      <c r="AF13" s="200" t="s">
        <v>1205</v>
      </c>
      <c r="AG13" s="200" t="s">
        <v>78</v>
      </c>
      <c r="AH13" s="200"/>
      <c r="AI13" s="200" t="s">
        <v>106</v>
      </c>
      <c r="AJ13" s="206">
        <v>310045182519</v>
      </c>
      <c r="AK13" s="200" t="s">
        <v>61</v>
      </c>
      <c r="AL13" s="207"/>
      <c r="AM13" s="144"/>
      <c r="AN13" s="146" t="s">
        <v>66</v>
      </c>
      <c r="AP13" s="146" t="s">
        <v>66</v>
      </c>
      <c r="AQ13" s="200" t="s">
        <v>67</v>
      </c>
      <c r="AR13" s="148">
        <v>130000</v>
      </c>
      <c r="AS13" s="200"/>
      <c r="AT13" s="148">
        <v>130000</v>
      </c>
      <c r="AV13" s="212"/>
      <c r="AW13" s="148">
        <v>60000</v>
      </c>
      <c r="AX13" s="148"/>
      <c r="AY13" s="148">
        <v>60000</v>
      </c>
      <c r="AZ13" s="148"/>
      <c r="BA13" s="148"/>
      <c r="BB13" s="148"/>
      <c r="BC13" s="148"/>
      <c r="BD13" s="148"/>
      <c r="BE13" s="148"/>
      <c r="BF13" s="148"/>
      <c r="BG13" s="148"/>
      <c r="BH13" s="148"/>
      <c r="BI13" s="148"/>
      <c r="BJ13" s="148"/>
      <c r="BK13" s="148"/>
      <c r="BM13" s="208"/>
      <c r="BP13" s="146" t="s">
        <v>1206</v>
      </c>
      <c r="BQ13" s="202" t="s">
        <v>1207</v>
      </c>
      <c r="BR13" s="146" t="s">
        <v>1208</v>
      </c>
      <c r="BT13" s="146" t="s">
        <v>54</v>
      </c>
      <c r="BU13" s="146" t="s">
        <v>1209</v>
      </c>
      <c r="BX13" s="146" t="s">
        <v>102</v>
      </c>
      <c r="BY13" s="146" t="s">
        <v>1203</v>
      </c>
      <c r="BZ13" s="146">
        <v>9463</v>
      </c>
      <c r="CA13" s="153" t="s">
        <v>1210</v>
      </c>
      <c r="CB13" s="204" t="s">
        <v>1211</v>
      </c>
      <c r="CC13" s="202"/>
      <c r="CD13" s="146" t="s">
        <v>60</v>
      </c>
      <c r="CE13" s="146" t="s">
        <v>61</v>
      </c>
      <c r="CF13" s="205"/>
      <c r="CG13" s="144"/>
      <c r="CJ13" s="202"/>
      <c r="CK13" s="146"/>
      <c r="CV13" s="202"/>
      <c r="CW13" s="202"/>
      <c r="CZ13" s="205"/>
      <c r="DA13" s="144"/>
      <c r="DC13" s="202"/>
      <c r="DO13" s="202"/>
      <c r="DP13" s="202"/>
      <c r="DS13" s="205"/>
      <c r="DT13" s="144"/>
      <c r="DV13" s="202"/>
      <c r="EH13" s="202"/>
      <c r="EI13" s="202"/>
      <c r="EL13" s="205"/>
      <c r="EM13" s="144"/>
      <c r="EO13" s="202"/>
      <c r="FA13" s="202"/>
      <c r="FB13" s="202"/>
      <c r="FE13" s="205"/>
      <c r="FF13" s="144"/>
      <c r="FH13" s="202"/>
      <c r="FT13" s="202"/>
      <c r="FU13" s="202"/>
      <c r="FX13" s="205"/>
      <c r="FY13" s="144"/>
    </row>
    <row r="14" spans="1:181" ht="69.75" customHeight="1" x14ac:dyDescent="0.35">
      <c r="A14" s="250"/>
      <c r="B14" s="250"/>
      <c r="C14" s="152">
        <f t="shared" si="3"/>
        <v>13</v>
      </c>
      <c r="D14" s="146" t="s">
        <v>1175</v>
      </c>
      <c r="E14" s="146" t="s">
        <v>413</v>
      </c>
      <c r="F14" s="146" t="s">
        <v>416</v>
      </c>
      <c r="G14" s="198">
        <v>45473</v>
      </c>
      <c r="H14" s="199" t="s">
        <v>1166</v>
      </c>
      <c r="I14" s="200" t="s">
        <v>1212</v>
      </c>
      <c r="J14" s="146" t="s">
        <v>1167</v>
      </c>
      <c r="K14" s="201">
        <v>8319054804707</v>
      </c>
      <c r="L14" s="200" t="s">
        <v>1200</v>
      </c>
      <c r="M14" s="146" t="s">
        <v>1201</v>
      </c>
      <c r="N14" s="199"/>
      <c r="O14" s="202"/>
      <c r="Q14" s="203"/>
      <c r="R14" s="146" t="s">
        <v>119</v>
      </c>
      <c r="S14" s="146" t="s">
        <v>1202</v>
      </c>
      <c r="V14" s="146" t="s">
        <v>102</v>
      </c>
      <c r="W14" s="146" t="s">
        <v>1203</v>
      </c>
      <c r="X14" s="146">
        <v>9463</v>
      </c>
      <c r="Y14" s="147" t="s">
        <v>103</v>
      </c>
      <c r="Z14" s="204" t="s">
        <v>1204</v>
      </c>
      <c r="AB14" s="146" t="s">
        <v>60</v>
      </c>
      <c r="AC14" s="146" t="s">
        <v>61</v>
      </c>
      <c r="AD14" s="205"/>
      <c r="AE14" s="144"/>
      <c r="AF14" s="200"/>
      <c r="AG14" s="200"/>
      <c r="AH14" s="200"/>
      <c r="AI14" s="200"/>
      <c r="AJ14" s="206"/>
      <c r="AK14" s="200"/>
      <c r="AL14" s="207"/>
      <c r="AM14" s="144"/>
      <c r="AQ14" s="200"/>
      <c r="AR14" s="148"/>
      <c r="AS14" s="200"/>
      <c r="AT14" s="148"/>
      <c r="AV14" s="212"/>
      <c r="AW14" s="212"/>
      <c r="AX14" s="212"/>
      <c r="AY14" s="148"/>
      <c r="AZ14" s="148">
        <v>105000</v>
      </c>
      <c r="BA14" s="148">
        <v>105000</v>
      </c>
      <c r="BB14" s="148">
        <v>0</v>
      </c>
      <c r="BC14" s="148">
        <v>100000</v>
      </c>
      <c r="BD14" s="148">
        <v>100000</v>
      </c>
      <c r="BE14" s="148">
        <v>0</v>
      </c>
      <c r="BF14" s="148"/>
      <c r="BG14" s="148"/>
      <c r="BH14" s="148"/>
      <c r="BI14" s="148"/>
      <c r="BJ14" s="148"/>
      <c r="BK14" s="148"/>
      <c r="BM14" s="208"/>
      <c r="BQ14" s="202"/>
      <c r="CB14" s="202"/>
      <c r="CC14" s="202"/>
      <c r="CF14" s="205"/>
      <c r="CJ14" s="202"/>
      <c r="CK14" s="146"/>
      <c r="CV14" s="202"/>
      <c r="CW14" s="202"/>
      <c r="CZ14" s="205"/>
      <c r="DA14" s="144"/>
      <c r="DC14" s="202"/>
      <c r="DO14" s="202"/>
      <c r="DP14" s="202"/>
      <c r="DS14" s="205"/>
      <c r="DT14" s="144"/>
      <c r="DV14" s="202"/>
      <c r="EH14" s="202"/>
      <c r="EI14" s="202"/>
      <c r="EL14" s="205"/>
      <c r="EM14" s="144"/>
      <c r="EO14" s="202"/>
      <c r="FA14" s="202"/>
      <c r="FB14" s="202"/>
      <c r="FE14" s="205"/>
      <c r="FF14" s="144"/>
      <c r="FH14" s="202"/>
      <c r="FT14" s="202"/>
      <c r="FU14" s="202"/>
      <c r="FX14" s="205"/>
      <c r="FY14" s="144"/>
    </row>
    <row r="15" spans="1:181" ht="69.75" customHeight="1" x14ac:dyDescent="0.35">
      <c r="A15" s="250" t="s">
        <v>1213</v>
      </c>
      <c r="B15" s="250" t="s">
        <v>1214</v>
      </c>
      <c r="C15" s="154">
        <f>C14+1</f>
        <v>14</v>
      </c>
      <c r="D15" s="146" t="s">
        <v>1165</v>
      </c>
      <c r="E15" s="146" t="s">
        <v>413</v>
      </c>
      <c r="F15" s="146" t="s">
        <v>416</v>
      </c>
      <c r="G15" s="198">
        <v>45473</v>
      </c>
      <c r="H15" s="199" t="s">
        <v>1166</v>
      </c>
      <c r="I15" s="200" t="s">
        <v>50</v>
      </c>
      <c r="J15" s="146" t="s">
        <v>1167</v>
      </c>
      <c r="K15" s="201">
        <v>8112269622085</v>
      </c>
      <c r="L15" s="200" t="s">
        <v>1215</v>
      </c>
      <c r="M15" s="146" t="s">
        <v>1216</v>
      </c>
      <c r="N15" s="199"/>
      <c r="O15" s="202"/>
      <c r="Q15" s="203"/>
      <c r="R15" s="146" t="s">
        <v>54</v>
      </c>
      <c r="S15" s="146" t="s">
        <v>75</v>
      </c>
      <c r="V15" s="146" t="s">
        <v>56</v>
      </c>
      <c r="W15" s="146" t="s">
        <v>57</v>
      </c>
      <c r="X15" s="146">
        <v>2552</v>
      </c>
      <c r="Y15" s="147" t="s">
        <v>76</v>
      </c>
      <c r="Z15" s="204" t="s">
        <v>77</v>
      </c>
      <c r="AB15" s="146" t="s">
        <v>60</v>
      </c>
      <c r="AC15" s="146" t="s">
        <v>1217</v>
      </c>
      <c r="AD15" s="205" t="s">
        <v>1218</v>
      </c>
      <c r="AE15" s="144"/>
      <c r="AF15" s="200" t="s">
        <v>1170</v>
      </c>
      <c r="AG15" s="200" t="s">
        <v>78</v>
      </c>
      <c r="AH15" s="200"/>
      <c r="AI15" s="200" t="s">
        <v>79</v>
      </c>
      <c r="AJ15" s="206">
        <v>486362849690</v>
      </c>
      <c r="AK15" s="200" t="s">
        <v>1217</v>
      </c>
      <c r="AL15" s="207" t="s">
        <v>90</v>
      </c>
      <c r="AM15" s="144" t="s">
        <v>1185</v>
      </c>
      <c r="AN15" s="146" t="s">
        <v>66</v>
      </c>
      <c r="AP15" s="146" t="s">
        <v>66</v>
      </c>
      <c r="AQ15" s="200" t="s">
        <v>67</v>
      </c>
      <c r="AR15" s="148">
        <v>-20000</v>
      </c>
      <c r="AS15" s="200"/>
      <c r="AT15" s="148">
        <v>-20000</v>
      </c>
      <c r="AV15" s="148"/>
      <c r="AY15" s="148">
        <v>0</v>
      </c>
      <c r="AZ15" s="148"/>
      <c r="BA15" s="148"/>
      <c r="BB15" s="148"/>
      <c r="BC15" s="148"/>
      <c r="BD15" s="148"/>
      <c r="BE15" s="148"/>
      <c r="BF15" s="148"/>
      <c r="BG15" s="148"/>
      <c r="BH15" s="148"/>
      <c r="BI15" s="148"/>
      <c r="BJ15" s="148"/>
      <c r="BK15" s="148"/>
      <c r="BM15" s="208"/>
      <c r="BQ15" s="202"/>
      <c r="CB15" s="202"/>
      <c r="CC15" s="202"/>
      <c r="CF15" s="205"/>
      <c r="CJ15" s="202"/>
      <c r="CK15" s="146"/>
      <c r="CV15" s="202"/>
      <c r="CW15" s="202"/>
      <c r="CZ15" s="205"/>
      <c r="DA15" s="144"/>
      <c r="DC15" s="202"/>
      <c r="DO15" s="202"/>
      <c r="DP15" s="202"/>
      <c r="DS15" s="205"/>
      <c r="DT15" s="144"/>
      <c r="DV15" s="202"/>
      <c r="EH15" s="202"/>
      <c r="EI15" s="202"/>
      <c r="EL15" s="205"/>
      <c r="EM15" s="144"/>
      <c r="EO15" s="202"/>
      <c r="FA15" s="202"/>
      <c r="FB15" s="202"/>
      <c r="FE15" s="205"/>
      <c r="FF15" s="144"/>
      <c r="FH15" s="202"/>
      <c r="FT15" s="202"/>
      <c r="FU15" s="202"/>
      <c r="FX15" s="205"/>
      <c r="FY15" s="144"/>
    </row>
    <row r="16" spans="1:181" ht="69.75" customHeight="1" x14ac:dyDescent="0.35">
      <c r="A16" s="250"/>
      <c r="B16" s="250"/>
      <c r="C16" s="154">
        <f t="shared" si="0"/>
        <v>15</v>
      </c>
      <c r="D16" s="146" t="s">
        <v>1165</v>
      </c>
      <c r="E16" s="146" t="s">
        <v>413</v>
      </c>
      <c r="F16" s="146" t="s">
        <v>416</v>
      </c>
      <c r="G16" s="198">
        <v>45473</v>
      </c>
      <c r="H16" s="199" t="s">
        <v>1166</v>
      </c>
      <c r="I16" s="200" t="s">
        <v>50</v>
      </c>
      <c r="J16" s="146" t="s">
        <v>1167</v>
      </c>
      <c r="K16" s="201">
        <v>8112269622085</v>
      </c>
      <c r="L16" s="200" t="s">
        <v>1215</v>
      </c>
      <c r="M16" s="146" t="s">
        <v>1216</v>
      </c>
      <c r="N16" s="199"/>
      <c r="O16" s="202"/>
      <c r="Q16" s="203"/>
      <c r="R16" s="146" t="s">
        <v>54</v>
      </c>
      <c r="S16" s="146" t="s">
        <v>75</v>
      </c>
      <c r="V16" s="146" t="s">
        <v>56</v>
      </c>
      <c r="W16" s="146" t="s">
        <v>57</v>
      </c>
      <c r="X16" s="146">
        <v>2552</v>
      </c>
      <c r="Y16" s="147" t="s">
        <v>76</v>
      </c>
      <c r="Z16" s="204" t="s">
        <v>77</v>
      </c>
      <c r="AB16" s="146" t="s">
        <v>60</v>
      </c>
      <c r="AC16" s="146" t="s">
        <v>1217</v>
      </c>
      <c r="AD16" s="205" t="s">
        <v>1218</v>
      </c>
      <c r="AE16" s="144"/>
      <c r="AF16" s="200" t="s">
        <v>1170</v>
      </c>
      <c r="AG16" s="200" t="s">
        <v>63</v>
      </c>
      <c r="AH16" s="200"/>
      <c r="AI16" s="200" t="s">
        <v>64</v>
      </c>
      <c r="AJ16" s="206">
        <v>33436879168</v>
      </c>
      <c r="AK16" s="200" t="s">
        <v>1217</v>
      </c>
      <c r="AL16" s="207" t="s">
        <v>90</v>
      </c>
      <c r="AM16" s="144" t="s">
        <v>1185</v>
      </c>
      <c r="AN16" s="146" t="s">
        <v>66</v>
      </c>
      <c r="AP16" s="146" t="s">
        <v>66</v>
      </c>
      <c r="AQ16" s="200" t="s">
        <v>67</v>
      </c>
      <c r="AR16" s="148">
        <v>40000</v>
      </c>
      <c r="AS16" s="200"/>
      <c r="AT16" s="148">
        <v>40000</v>
      </c>
      <c r="AV16" s="148"/>
      <c r="AY16" s="148">
        <v>40000</v>
      </c>
      <c r="AZ16" s="148"/>
      <c r="BA16" s="148"/>
      <c r="BB16" s="148"/>
      <c r="BC16" s="148"/>
      <c r="BD16" s="148"/>
      <c r="BE16" s="148"/>
      <c r="BF16" s="148"/>
      <c r="BG16" s="148"/>
      <c r="BH16" s="148"/>
      <c r="BI16" s="148"/>
      <c r="BJ16" s="148"/>
      <c r="BK16" s="148"/>
      <c r="BM16" s="208"/>
      <c r="BQ16" s="202"/>
      <c r="CB16" s="202"/>
      <c r="CC16" s="202"/>
      <c r="CF16" s="205"/>
      <c r="CJ16" s="202"/>
      <c r="CK16" s="146"/>
      <c r="CV16" s="202"/>
      <c r="CW16" s="202"/>
      <c r="CZ16" s="205"/>
      <c r="DA16" s="144"/>
      <c r="DC16" s="202"/>
      <c r="DO16" s="202"/>
      <c r="DP16" s="202"/>
      <c r="DS16" s="205"/>
      <c r="DT16" s="144"/>
      <c r="DV16" s="202"/>
      <c r="EH16" s="202"/>
      <c r="EI16" s="202"/>
      <c r="EL16" s="205"/>
      <c r="EM16" s="144"/>
      <c r="EO16" s="202"/>
      <c r="FA16" s="202"/>
      <c r="FB16" s="202"/>
      <c r="FE16" s="205"/>
      <c r="FF16" s="144"/>
      <c r="FH16" s="202"/>
      <c r="FT16" s="202"/>
      <c r="FU16" s="202"/>
      <c r="FX16" s="205"/>
      <c r="FY16" s="144"/>
    </row>
    <row r="17" spans="1:181" ht="69.75" customHeight="1" x14ac:dyDescent="0.35">
      <c r="A17" s="250"/>
      <c r="B17" s="250"/>
      <c r="C17" s="154">
        <f t="shared" si="0"/>
        <v>16</v>
      </c>
      <c r="D17" s="146" t="s">
        <v>1175</v>
      </c>
      <c r="E17" s="146" t="s">
        <v>413</v>
      </c>
      <c r="F17" s="146" t="s">
        <v>416</v>
      </c>
      <c r="G17" s="198">
        <v>45473</v>
      </c>
      <c r="H17" s="199" t="s">
        <v>1166</v>
      </c>
      <c r="I17" s="200" t="s">
        <v>50</v>
      </c>
      <c r="J17" s="146" t="s">
        <v>1167</v>
      </c>
      <c r="K17" s="201">
        <v>8112269622085</v>
      </c>
      <c r="L17" s="200" t="s">
        <v>1215</v>
      </c>
      <c r="M17" s="146" t="s">
        <v>1216</v>
      </c>
      <c r="N17" s="199"/>
      <c r="O17" s="202"/>
      <c r="R17" s="146" t="s">
        <v>54</v>
      </c>
      <c r="S17" s="146" t="s">
        <v>75</v>
      </c>
      <c r="V17" s="146" t="s">
        <v>56</v>
      </c>
      <c r="W17" s="146" t="s">
        <v>57</v>
      </c>
      <c r="X17" s="146">
        <v>2552</v>
      </c>
      <c r="Y17" s="147" t="s">
        <v>76</v>
      </c>
      <c r="Z17" s="204" t="s">
        <v>77</v>
      </c>
      <c r="AB17" s="146" t="s">
        <v>60</v>
      </c>
      <c r="AC17" s="146" t="s">
        <v>1217</v>
      </c>
      <c r="AD17" s="205" t="s">
        <v>1218</v>
      </c>
      <c r="AG17" s="200"/>
      <c r="AJ17" s="206"/>
      <c r="AQ17" s="200"/>
      <c r="AY17" s="148"/>
      <c r="AZ17" s="148">
        <v>40000</v>
      </c>
      <c r="BA17" s="148">
        <v>0</v>
      </c>
      <c r="BB17" s="148">
        <v>40000</v>
      </c>
      <c r="BC17" s="148">
        <v>40000</v>
      </c>
      <c r="BD17" s="148">
        <v>0</v>
      </c>
      <c r="BE17" s="148">
        <v>40000</v>
      </c>
      <c r="BF17" s="148"/>
      <c r="BG17" s="148"/>
      <c r="BH17" s="148"/>
      <c r="BI17" s="148"/>
      <c r="BJ17" s="148"/>
      <c r="BK17" s="148"/>
      <c r="BM17" s="208"/>
      <c r="BQ17" s="202"/>
      <c r="CB17" s="202"/>
      <c r="CC17" s="202"/>
      <c r="CF17" s="205"/>
      <c r="CJ17" s="202"/>
      <c r="CK17" s="146"/>
      <c r="CV17" s="202"/>
      <c r="CW17" s="202"/>
      <c r="DC17" s="202"/>
      <c r="DO17" s="202"/>
      <c r="DP17" s="202"/>
      <c r="DV17" s="202"/>
      <c r="EH17" s="202"/>
      <c r="EI17" s="202"/>
      <c r="EO17" s="202"/>
      <c r="FA17" s="202"/>
      <c r="FB17" s="202"/>
      <c r="FH17" s="202"/>
      <c r="FT17" s="202"/>
      <c r="FU17" s="202"/>
    </row>
    <row r="18" spans="1:181" ht="69.75" customHeight="1" x14ac:dyDescent="0.35">
      <c r="A18" s="250"/>
      <c r="B18" s="250"/>
      <c r="C18" s="154">
        <f>C17+1</f>
        <v>17</v>
      </c>
      <c r="D18" s="146" t="s">
        <v>1165</v>
      </c>
      <c r="E18" s="146" t="s">
        <v>413</v>
      </c>
      <c r="F18" s="146" t="s">
        <v>416</v>
      </c>
      <c r="G18" s="198">
        <v>45473</v>
      </c>
      <c r="H18" s="199" t="s">
        <v>1219</v>
      </c>
      <c r="I18" s="200" t="s">
        <v>50</v>
      </c>
      <c r="K18" s="201"/>
      <c r="L18" s="200"/>
      <c r="N18" s="199" t="s">
        <v>1220</v>
      </c>
      <c r="O18" s="206">
        <v>8112269622085</v>
      </c>
      <c r="P18" s="146" t="s">
        <v>74</v>
      </c>
      <c r="Q18" s="203"/>
      <c r="R18" s="146" t="s">
        <v>54</v>
      </c>
      <c r="S18" s="146" t="s">
        <v>75</v>
      </c>
      <c r="V18" s="146" t="s">
        <v>56</v>
      </c>
      <c r="W18" s="146" t="s">
        <v>57</v>
      </c>
      <c r="X18" s="146">
        <v>2552</v>
      </c>
      <c r="Y18" s="147" t="s">
        <v>76</v>
      </c>
      <c r="Z18" s="204" t="s">
        <v>77</v>
      </c>
      <c r="AB18" s="146" t="s">
        <v>60</v>
      </c>
      <c r="AC18" s="146" t="s">
        <v>1217</v>
      </c>
      <c r="AD18" s="205" t="s">
        <v>1218</v>
      </c>
      <c r="AE18" s="144"/>
      <c r="AF18" s="200" t="s">
        <v>1170</v>
      </c>
      <c r="AG18" s="200" t="s">
        <v>78</v>
      </c>
      <c r="AH18" s="200"/>
      <c r="AI18" s="200" t="s">
        <v>79</v>
      </c>
      <c r="AJ18" s="206">
        <v>142787456902</v>
      </c>
      <c r="AK18" s="200" t="s">
        <v>1217</v>
      </c>
      <c r="AL18" s="207" t="s">
        <v>90</v>
      </c>
      <c r="AM18" s="144" t="s">
        <v>1185</v>
      </c>
      <c r="AN18" s="146" t="s">
        <v>66</v>
      </c>
      <c r="AP18" s="146" t="s">
        <v>66</v>
      </c>
      <c r="AQ18" s="200" t="s">
        <v>67</v>
      </c>
      <c r="AR18" s="148">
        <v>44000</v>
      </c>
      <c r="AS18" s="200"/>
      <c r="AT18" s="148">
        <v>44000</v>
      </c>
      <c r="AV18" s="148"/>
      <c r="AY18" s="148">
        <v>44000</v>
      </c>
      <c r="AZ18" s="148"/>
      <c r="BA18" s="148"/>
      <c r="BB18" s="148"/>
      <c r="BC18" s="148"/>
      <c r="BD18" s="148"/>
      <c r="BE18" s="148"/>
      <c r="BF18" s="148"/>
      <c r="BG18" s="148"/>
      <c r="BH18" s="148"/>
      <c r="BI18" s="148"/>
      <c r="BJ18" s="148"/>
      <c r="BK18" s="148"/>
      <c r="BM18" s="208"/>
      <c r="BQ18" s="202"/>
      <c r="CB18" s="202"/>
      <c r="CC18" s="202"/>
      <c r="CF18" s="205"/>
      <c r="CJ18" s="202"/>
      <c r="CV18" s="202"/>
      <c r="CW18" s="202"/>
      <c r="CZ18" s="205"/>
      <c r="DA18" s="144"/>
      <c r="DC18" s="202"/>
      <c r="DO18" s="202"/>
      <c r="DP18" s="202"/>
      <c r="DS18" s="205"/>
      <c r="DT18" s="144"/>
      <c r="DV18" s="202"/>
      <c r="EH18" s="202"/>
      <c r="EI18" s="202"/>
      <c r="EL18" s="205"/>
      <c r="EM18" s="144"/>
      <c r="EO18" s="202"/>
      <c r="FA18" s="202"/>
      <c r="FB18" s="202"/>
      <c r="FE18" s="205"/>
      <c r="FF18" s="144"/>
      <c r="FH18" s="202"/>
      <c r="FT18" s="202"/>
      <c r="FU18" s="202"/>
      <c r="FX18" s="205"/>
      <c r="FY18" s="144"/>
    </row>
    <row r="19" spans="1:181" ht="69.75" customHeight="1" x14ac:dyDescent="0.35">
      <c r="A19" s="250"/>
      <c r="B19" s="250"/>
      <c r="C19" s="154">
        <f t="shared" si="0"/>
        <v>18</v>
      </c>
      <c r="D19" s="146" t="s">
        <v>1175</v>
      </c>
      <c r="E19" s="146" t="s">
        <v>413</v>
      </c>
      <c r="F19" s="146" t="s">
        <v>416</v>
      </c>
      <c r="G19" s="198">
        <v>45473</v>
      </c>
      <c r="H19" s="199" t="s">
        <v>1219</v>
      </c>
      <c r="I19" s="200" t="s">
        <v>50</v>
      </c>
      <c r="K19" s="201"/>
      <c r="L19" s="200"/>
      <c r="N19" s="199" t="s">
        <v>1220</v>
      </c>
      <c r="O19" s="206">
        <v>8112269622085</v>
      </c>
      <c r="P19" s="146" t="s">
        <v>74</v>
      </c>
      <c r="R19" s="146" t="s">
        <v>54</v>
      </c>
      <c r="S19" s="146" t="s">
        <v>75</v>
      </c>
      <c r="V19" s="146" t="s">
        <v>56</v>
      </c>
      <c r="W19" s="146" t="s">
        <v>57</v>
      </c>
      <c r="X19" s="146">
        <v>2552</v>
      </c>
      <c r="Y19" s="147" t="s">
        <v>76</v>
      </c>
      <c r="Z19" s="204" t="s">
        <v>77</v>
      </c>
      <c r="AB19" s="146" t="s">
        <v>60</v>
      </c>
      <c r="AC19" s="146" t="s">
        <v>1217</v>
      </c>
      <c r="AD19" s="205" t="s">
        <v>1218</v>
      </c>
      <c r="AG19" s="200"/>
      <c r="AJ19" s="206"/>
      <c r="AQ19" s="200"/>
      <c r="AY19" s="148"/>
      <c r="AZ19" s="148">
        <v>44000</v>
      </c>
      <c r="BA19" s="148">
        <v>0</v>
      </c>
      <c r="BB19" s="148">
        <v>44000</v>
      </c>
      <c r="BC19" s="148">
        <v>44000</v>
      </c>
      <c r="BD19" s="148">
        <v>0</v>
      </c>
      <c r="BE19" s="148">
        <v>44000</v>
      </c>
      <c r="BF19" s="148"/>
      <c r="BG19" s="148"/>
      <c r="BH19" s="148"/>
      <c r="BI19" s="148"/>
      <c r="BJ19" s="148"/>
      <c r="BK19" s="148"/>
      <c r="BM19" s="208"/>
      <c r="BQ19" s="202"/>
      <c r="CB19" s="202"/>
      <c r="CC19" s="202"/>
      <c r="CF19" s="205"/>
      <c r="CJ19" s="202"/>
      <c r="CV19" s="202"/>
      <c r="CW19" s="202"/>
      <c r="DC19" s="202"/>
      <c r="DO19" s="202"/>
      <c r="DP19" s="202"/>
      <c r="DV19" s="202"/>
      <c r="EH19" s="202"/>
      <c r="EI19" s="202"/>
      <c r="EO19" s="202"/>
      <c r="FA19" s="202"/>
      <c r="FB19" s="202"/>
      <c r="FH19" s="202"/>
      <c r="FT19" s="202"/>
      <c r="FU19" s="202"/>
    </row>
    <row r="20" spans="1:181" ht="69.75" customHeight="1" x14ac:dyDescent="0.35">
      <c r="A20" s="249" t="s">
        <v>1221</v>
      </c>
      <c r="B20" s="249" t="s">
        <v>1222</v>
      </c>
      <c r="C20" s="156">
        <f>C19+1</f>
        <v>19</v>
      </c>
      <c r="D20" s="146" t="s">
        <v>1165</v>
      </c>
      <c r="E20" s="146" t="s">
        <v>413</v>
      </c>
      <c r="F20" s="146" t="s">
        <v>416</v>
      </c>
      <c r="G20" s="213">
        <v>45473</v>
      </c>
      <c r="H20" s="200" t="s">
        <v>1166</v>
      </c>
      <c r="I20" s="200" t="s">
        <v>50</v>
      </c>
      <c r="J20" s="200" t="s">
        <v>1167</v>
      </c>
      <c r="K20" s="201">
        <v>7911090245080</v>
      </c>
      <c r="L20" s="200" t="s">
        <v>1223</v>
      </c>
      <c r="M20" s="200" t="s">
        <v>1169</v>
      </c>
      <c r="N20" s="200"/>
      <c r="O20" s="214"/>
      <c r="P20" s="200"/>
      <c r="Q20" s="200"/>
      <c r="R20" s="200" t="s">
        <v>54</v>
      </c>
      <c r="S20" s="200" t="s">
        <v>1224</v>
      </c>
      <c r="T20" s="200"/>
      <c r="U20" s="200"/>
      <c r="V20" s="200" t="s">
        <v>1225</v>
      </c>
      <c r="W20" s="200" t="s">
        <v>129</v>
      </c>
      <c r="X20" s="200">
        <v>2019</v>
      </c>
      <c r="Y20" s="147" t="s">
        <v>1226</v>
      </c>
      <c r="Z20" s="204" t="s">
        <v>1227</v>
      </c>
      <c r="AA20" s="200"/>
      <c r="AB20" s="200" t="s">
        <v>60</v>
      </c>
      <c r="AC20" s="200" t="s">
        <v>61</v>
      </c>
      <c r="AD20" s="200"/>
      <c r="AE20" s="209"/>
      <c r="AF20" s="200" t="s">
        <v>1170</v>
      </c>
      <c r="AG20" s="200" t="s">
        <v>63</v>
      </c>
      <c r="AH20" s="200"/>
      <c r="AI20" s="200" t="s">
        <v>64</v>
      </c>
      <c r="AJ20" s="215">
        <v>8779168</v>
      </c>
      <c r="AK20" s="200" t="s">
        <v>61</v>
      </c>
      <c r="AL20" s="209"/>
      <c r="AM20" s="209"/>
      <c r="AN20" s="200" t="s">
        <v>66</v>
      </c>
      <c r="AO20" s="200"/>
      <c r="AP20" s="200" t="s">
        <v>66</v>
      </c>
      <c r="AQ20" s="200" t="s">
        <v>99</v>
      </c>
      <c r="AR20" s="148">
        <v>4400</v>
      </c>
      <c r="AS20" s="148">
        <v>17.8</v>
      </c>
      <c r="AT20" s="148">
        <v>78320</v>
      </c>
      <c r="AU20" s="200"/>
      <c r="AV20" s="200"/>
      <c r="AW20" s="200"/>
      <c r="AX20" s="200"/>
      <c r="AY20" s="148">
        <v>78320</v>
      </c>
      <c r="AZ20" s="148"/>
      <c r="BA20" s="148"/>
      <c r="BB20" s="148"/>
      <c r="BC20" s="148"/>
      <c r="BD20" s="148"/>
      <c r="BE20" s="148"/>
      <c r="BF20" s="148"/>
      <c r="BG20" s="148"/>
      <c r="BH20" s="148"/>
      <c r="BI20" s="148"/>
      <c r="BJ20" s="148"/>
      <c r="BK20" s="148"/>
      <c r="BM20" s="208"/>
      <c r="BQ20" s="202"/>
      <c r="CB20" s="202"/>
      <c r="CC20" s="202"/>
      <c r="CF20" s="205"/>
      <c r="CH20" s="200"/>
      <c r="CI20" s="200"/>
      <c r="CJ20" s="214"/>
      <c r="CK20" s="200"/>
      <c r="CL20" s="200"/>
      <c r="CM20" s="200"/>
      <c r="CN20" s="200"/>
      <c r="CO20" s="200"/>
      <c r="CP20" s="200"/>
      <c r="CQ20" s="200"/>
      <c r="CR20" s="200"/>
      <c r="CS20" s="200"/>
      <c r="CT20" s="200"/>
      <c r="CU20" s="200"/>
      <c r="CV20" s="214"/>
      <c r="CW20" s="214"/>
      <c r="CX20" s="200"/>
      <c r="CY20" s="200"/>
      <c r="CZ20" s="200"/>
      <c r="DA20" s="209"/>
      <c r="DB20" s="200"/>
      <c r="DC20" s="214"/>
      <c r="DD20" s="200"/>
      <c r="DE20" s="200"/>
      <c r="DF20" s="200"/>
      <c r="DG20" s="200"/>
      <c r="DH20" s="200"/>
      <c r="DI20" s="200"/>
      <c r="DJ20" s="200"/>
      <c r="DK20" s="200"/>
      <c r="DL20" s="200"/>
      <c r="DM20" s="200"/>
      <c r="DN20" s="200"/>
      <c r="DO20" s="214"/>
      <c r="DP20" s="214"/>
      <c r="DQ20" s="200"/>
      <c r="DR20" s="200"/>
      <c r="DS20" s="200"/>
      <c r="DT20" s="209"/>
      <c r="DU20" s="200"/>
      <c r="DV20" s="214"/>
      <c r="DW20" s="200"/>
      <c r="DX20" s="200"/>
      <c r="DY20" s="200"/>
      <c r="DZ20" s="200"/>
      <c r="EA20" s="200"/>
      <c r="EB20" s="200"/>
      <c r="EC20" s="200"/>
      <c r="ED20" s="200"/>
      <c r="EE20" s="200"/>
      <c r="EF20" s="200"/>
      <c r="EG20" s="200"/>
      <c r="EH20" s="214"/>
      <c r="EI20" s="214"/>
      <c r="EJ20" s="200"/>
      <c r="EK20" s="200"/>
      <c r="EL20" s="200"/>
      <c r="EM20" s="209"/>
      <c r="EN20" s="200"/>
      <c r="EO20" s="214"/>
      <c r="EP20" s="200"/>
      <c r="EQ20" s="200"/>
      <c r="ER20" s="200"/>
      <c r="ES20" s="200"/>
      <c r="ET20" s="200"/>
      <c r="EU20" s="200"/>
      <c r="EV20" s="200"/>
      <c r="EW20" s="200"/>
      <c r="EX20" s="200"/>
      <c r="EY20" s="200"/>
      <c r="EZ20" s="200"/>
      <c r="FA20" s="214"/>
      <c r="FB20" s="214"/>
      <c r="FC20" s="200"/>
      <c r="FD20" s="200"/>
      <c r="FE20" s="200"/>
      <c r="FF20" s="209"/>
      <c r="FG20" s="200"/>
      <c r="FH20" s="214"/>
      <c r="FI20" s="200"/>
      <c r="FJ20" s="200"/>
      <c r="FK20" s="200"/>
      <c r="FL20" s="200"/>
      <c r="FM20" s="200"/>
      <c r="FN20" s="200"/>
      <c r="FO20" s="200"/>
      <c r="FP20" s="200"/>
      <c r="FQ20" s="200"/>
      <c r="FR20" s="200"/>
      <c r="FS20" s="200"/>
      <c r="FT20" s="214"/>
      <c r="FU20" s="214"/>
      <c r="FV20" s="200"/>
      <c r="FW20" s="200"/>
      <c r="FX20" s="200"/>
      <c r="FY20" s="209"/>
    </row>
    <row r="21" spans="1:181" ht="69.75" customHeight="1" x14ac:dyDescent="0.35">
      <c r="A21" s="249"/>
      <c r="B21" s="249"/>
      <c r="C21" s="156">
        <f>C20+1</f>
        <v>20</v>
      </c>
      <c r="D21" s="146" t="s">
        <v>1165</v>
      </c>
      <c r="E21" s="146" t="s">
        <v>413</v>
      </c>
      <c r="F21" s="146" t="s">
        <v>416</v>
      </c>
      <c r="G21" s="213">
        <v>45473</v>
      </c>
      <c r="H21" s="200" t="s">
        <v>1166</v>
      </c>
      <c r="I21" s="200" t="s">
        <v>50</v>
      </c>
      <c r="J21" s="200" t="s">
        <v>1167</v>
      </c>
      <c r="K21" s="201">
        <v>7911090245080</v>
      </c>
      <c r="L21" s="200" t="s">
        <v>1223</v>
      </c>
      <c r="M21" s="200" t="s">
        <v>1169</v>
      </c>
      <c r="N21" s="200"/>
      <c r="O21" s="214"/>
      <c r="P21" s="200"/>
      <c r="Q21" s="200"/>
      <c r="R21" s="200" t="s">
        <v>54</v>
      </c>
      <c r="S21" s="200" t="s">
        <v>1224</v>
      </c>
      <c r="T21" s="200"/>
      <c r="U21" s="200"/>
      <c r="V21" s="200" t="s">
        <v>1225</v>
      </c>
      <c r="W21" s="200" t="s">
        <v>129</v>
      </c>
      <c r="X21" s="200">
        <v>2019</v>
      </c>
      <c r="Y21" s="147" t="s">
        <v>1226</v>
      </c>
      <c r="Z21" s="204" t="s">
        <v>1227</v>
      </c>
      <c r="AA21" s="200"/>
      <c r="AB21" s="200" t="s">
        <v>60</v>
      </c>
      <c r="AC21" s="200" t="s">
        <v>61</v>
      </c>
      <c r="AD21" s="200"/>
      <c r="AE21" s="209"/>
      <c r="AF21" s="200" t="s">
        <v>1170</v>
      </c>
      <c r="AG21" s="200" t="s">
        <v>69</v>
      </c>
      <c r="AH21" s="200"/>
      <c r="AI21" s="200" t="s">
        <v>69</v>
      </c>
      <c r="AJ21" s="215">
        <v>8771920</v>
      </c>
      <c r="AK21" s="200" t="s">
        <v>1228</v>
      </c>
      <c r="AL21" s="209"/>
      <c r="AM21" s="209"/>
      <c r="AN21" s="200" t="s">
        <v>66</v>
      </c>
      <c r="AO21" s="200"/>
      <c r="AP21" s="200" t="s">
        <v>66</v>
      </c>
      <c r="AQ21" s="200" t="s">
        <v>125</v>
      </c>
      <c r="AR21" s="148">
        <v>1000</v>
      </c>
      <c r="AS21" s="148">
        <v>23.4</v>
      </c>
      <c r="AT21" s="148">
        <v>23400</v>
      </c>
      <c r="AU21" s="200"/>
      <c r="AV21" s="200"/>
      <c r="AW21" s="200"/>
      <c r="AX21" s="200"/>
      <c r="AY21" s="148">
        <v>23400</v>
      </c>
      <c r="AZ21" s="148"/>
      <c r="BA21" s="148"/>
      <c r="BB21" s="148"/>
      <c r="BC21" s="148"/>
      <c r="BD21" s="148"/>
      <c r="BE21" s="148"/>
      <c r="BF21" s="148"/>
      <c r="BG21" s="148"/>
      <c r="BH21" s="148"/>
      <c r="BI21" s="148"/>
      <c r="BJ21" s="148"/>
      <c r="BK21" s="148"/>
      <c r="BM21" s="208"/>
      <c r="BQ21" s="202"/>
      <c r="CB21" s="202"/>
      <c r="CC21" s="202"/>
      <c r="CF21" s="205"/>
      <c r="CH21" s="200"/>
      <c r="CI21" s="200"/>
      <c r="CJ21" s="214"/>
      <c r="CK21" s="200"/>
      <c r="CL21" s="200"/>
      <c r="CM21" s="200"/>
      <c r="CN21" s="200"/>
      <c r="CO21" s="200"/>
      <c r="CP21" s="200"/>
      <c r="CQ21" s="200"/>
      <c r="CR21" s="200"/>
      <c r="CS21" s="200"/>
      <c r="CT21" s="200"/>
      <c r="CU21" s="200"/>
      <c r="CV21" s="214"/>
      <c r="CW21" s="214"/>
      <c r="CX21" s="200"/>
      <c r="CY21" s="200"/>
      <c r="CZ21" s="200"/>
      <c r="DA21" s="209"/>
      <c r="DB21" s="200"/>
      <c r="DC21" s="214"/>
      <c r="DD21" s="200"/>
      <c r="DE21" s="200"/>
      <c r="DF21" s="200"/>
      <c r="DG21" s="200"/>
      <c r="DH21" s="200"/>
      <c r="DI21" s="200"/>
      <c r="DJ21" s="200"/>
      <c r="DK21" s="200"/>
      <c r="DL21" s="200"/>
      <c r="DM21" s="200"/>
      <c r="DN21" s="200"/>
      <c r="DO21" s="214"/>
      <c r="DP21" s="214"/>
      <c r="DQ21" s="200"/>
      <c r="DR21" s="200"/>
      <c r="DS21" s="200"/>
      <c r="DT21" s="209"/>
      <c r="DU21" s="200"/>
      <c r="DV21" s="214"/>
      <c r="DW21" s="200"/>
      <c r="DX21" s="200"/>
      <c r="DY21" s="200"/>
      <c r="DZ21" s="200"/>
      <c r="EA21" s="200"/>
      <c r="EB21" s="200"/>
      <c r="EC21" s="200"/>
      <c r="ED21" s="200"/>
      <c r="EE21" s="200"/>
      <c r="EF21" s="200"/>
      <c r="EG21" s="200"/>
      <c r="EH21" s="214"/>
      <c r="EI21" s="214"/>
      <c r="EJ21" s="200"/>
      <c r="EK21" s="200"/>
      <c r="EL21" s="200"/>
      <c r="EM21" s="209"/>
      <c r="EN21" s="200"/>
      <c r="EO21" s="214"/>
      <c r="EP21" s="200"/>
      <c r="EQ21" s="200"/>
      <c r="ER21" s="200"/>
      <c r="ES21" s="200"/>
      <c r="ET21" s="200"/>
      <c r="EU21" s="200"/>
      <c r="EV21" s="200"/>
      <c r="EW21" s="200"/>
      <c r="EX21" s="200"/>
      <c r="EY21" s="200"/>
      <c r="EZ21" s="200"/>
      <c r="FA21" s="214"/>
      <c r="FB21" s="214"/>
      <c r="FC21" s="200"/>
      <c r="FD21" s="200"/>
      <c r="FE21" s="200"/>
      <c r="FF21" s="209"/>
      <c r="FG21" s="200"/>
      <c r="FH21" s="214"/>
      <c r="FI21" s="200"/>
      <c r="FJ21" s="200"/>
      <c r="FK21" s="200"/>
      <c r="FL21" s="200"/>
      <c r="FM21" s="200"/>
      <c r="FN21" s="200"/>
      <c r="FO21" s="200"/>
      <c r="FP21" s="200"/>
      <c r="FQ21" s="200"/>
      <c r="FR21" s="200"/>
      <c r="FS21" s="200"/>
      <c r="FT21" s="214"/>
      <c r="FU21" s="214"/>
      <c r="FV21" s="200"/>
      <c r="FW21" s="200"/>
      <c r="FX21" s="200"/>
      <c r="FY21" s="209"/>
    </row>
    <row r="22" spans="1:181" ht="69.75" customHeight="1" x14ac:dyDescent="0.35">
      <c r="A22" s="249"/>
      <c r="B22" s="249"/>
      <c r="C22" s="156">
        <f>C21+1</f>
        <v>21</v>
      </c>
      <c r="D22" s="146" t="s">
        <v>1165</v>
      </c>
      <c r="E22" s="146" t="s">
        <v>413</v>
      </c>
      <c r="F22" s="146" t="s">
        <v>416</v>
      </c>
      <c r="G22" s="213">
        <v>45473</v>
      </c>
      <c r="H22" s="200" t="s">
        <v>1166</v>
      </c>
      <c r="I22" s="200" t="s">
        <v>50</v>
      </c>
      <c r="J22" s="200" t="s">
        <v>1167</v>
      </c>
      <c r="K22" s="201">
        <v>7911090245080</v>
      </c>
      <c r="L22" s="200" t="s">
        <v>1223</v>
      </c>
      <c r="M22" s="200" t="s">
        <v>1169</v>
      </c>
      <c r="N22" s="200"/>
      <c r="O22" s="214"/>
      <c r="P22" s="200"/>
      <c r="Q22" s="200"/>
      <c r="R22" s="200" t="s">
        <v>54</v>
      </c>
      <c r="S22" s="200" t="s">
        <v>1224</v>
      </c>
      <c r="T22" s="200"/>
      <c r="U22" s="200"/>
      <c r="V22" s="200" t="s">
        <v>1225</v>
      </c>
      <c r="W22" s="200" t="s">
        <v>129</v>
      </c>
      <c r="X22" s="200">
        <v>2019</v>
      </c>
      <c r="Y22" s="147" t="s">
        <v>1226</v>
      </c>
      <c r="Z22" s="204" t="s">
        <v>1227</v>
      </c>
      <c r="AA22" s="200"/>
      <c r="AB22" s="200" t="s">
        <v>60</v>
      </c>
      <c r="AC22" s="200" t="s">
        <v>61</v>
      </c>
      <c r="AD22" s="200"/>
      <c r="AE22" s="209"/>
      <c r="AF22" s="200" t="s">
        <v>1170</v>
      </c>
      <c r="AG22" s="200" t="s">
        <v>71</v>
      </c>
      <c r="AH22" s="209"/>
      <c r="AI22" s="200" t="s">
        <v>72</v>
      </c>
      <c r="AJ22" s="215">
        <v>8732134</v>
      </c>
      <c r="AK22" s="200" t="s">
        <v>61</v>
      </c>
      <c r="AL22" s="209"/>
      <c r="AM22" s="209"/>
      <c r="AN22" s="200" t="s">
        <v>66</v>
      </c>
      <c r="AO22" s="200"/>
      <c r="AP22" s="200" t="s">
        <v>66</v>
      </c>
      <c r="AQ22" s="200" t="s">
        <v>1229</v>
      </c>
      <c r="AR22" s="148">
        <v>5000</v>
      </c>
      <c r="AS22" s="148">
        <v>19.7</v>
      </c>
      <c r="AT22" s="148">
        <v>98500</v>
      </c>
      <c r="AU22" s="200"/>
      <c r="AV22" s="200"/>
      <c r="AW22" s="200"/>
      <c r="AX22" s="200"/>
      <c r="AY22" s="148">
        <v>98500</v>
      </c>
      <c r="AZ22" s="148"/>
      <c r="BA22" s="148"/>
      <c r="BB22" s="148"/>
      <c r="BC22" s="148"/>
      <c r="BD22" s="148"/>
      <c r="BE22" s="148"/>
      <c r="BF22" s="148"/>
      <c r="BG22" s="148"/>
      <c r="BH22" s="148"/>
      <c r="BI22" s="148"/>
      <c r="BJ22" s="148"/>
      <c r="BK22" s="148"/>
      <c r="BM22" s="208"/>
      <c r="BQ22" s="202"/>
      <c r="CB22" s="202"/>
      <c r="CC22" s="202"/>
      <c r="CF22" s="205"/>
      <c r="CH22" s="200"/>
      <c r="CI22" s="200"/>
      <c r="CJ22" s="214"/>
      <c r="CK22" s="200"/>
      <c r="CL22" s="200"/>
      <c r="CM22" s="200"/>
      <c r="CN22" s="200"/>
      <c r="CO22" s="200"/>
      <c r="CP22" s="200"/>
      <c r="CQ22" s="200"/>
      <c r="CR22" s="200"/>
      <c r="CS22" s="200"/>
      <c r="CT22" s="200"/>
      <c r="CU22" s="200"/>
      <c r="CV22" s="214"/>
      <c r="CW22" s="214"/>
      <c r="CX22" s="200"/>
      <c r="CY22" s="200"/>
      <c r="CZ22" s="200"/>
      <c r="DA22" s="209"/>
      <c r="DB22" s="200"/>
      <c r="DC22" s="214"/>
      <c r="DD22" s="200"/>
      <c r="DE22" s="200"/>
      <c r="DF22" s="200"/>
      <c r="DG22" s="200"/>
      <c r="DH22" s="200"/>
      <c r="DI22" s="200"/>
      <c r="DJ22" s="200"/>
      <c r="DK22" s="200"/>
      <c r="DL22" s="200"/>
      <c r="DM22" s="200"/>
      <c r="DN22" s="200"/>
      <c r="DO22" s="214"/>
      <c r="DP22" s="214"/>
      <c r="DQ22" s="200"/>
      <c r="DR22" s="200"/>
      <c r="DS22" s="200"/>
      <c r="DT22" s="209"/>
      <c r="DU22" s="200"/>
      <c r="DV22" s="214"/>
      <c r="DW22" s="200"/>
      <c r="DX22" s="200"/>
      <c r="DY22" s="200"/>
      <c r="DZ22" s="200"/>
      <c r="EA22" s="200"/>
      <c r="EB22" s="200"/>
      <c r="EC22" s="200"/>
      <c r="ED22" s="200"/>
      <c r="EE22" s="200"/>
      <c r="EF22" s="200"/>
      <c r="EG22" s="200"/>
      <c r="EH22" s="214"/>
      <c r="EI22" s="214"/>
      <c r="EJ22" s="200"/>
      <c r="EK22" s="200"/>
      <c r="EL22" s="200"/>
      <c r="EM22" s="209"/>
      <c r="EN22" s="200"/>
      <c r="EO22" s="214"/>
      <c r="EP22" s="200"/>
      <c r="EQ22" s="200"/>
      <c r="ER22" s="200"/>
      <c r="ES22" s="200"/>
      <c r="ET22" s="200"/>
      <c r="EU22" s="200"/>
      <c r="EV22" s="200"/>
      <c r="EW22" s="200"/>
      <c r="EX22" s="200"/>
      <c r="EY22" s="200"/>
      <c r="EZ22" s="200"/>
      <c r="FA22" s="214"/>
      <c r="FB22" s="214"/>
      <c r="FC22" s="200"/>
      <c r="FD22" s="200"/>
      <c r="FE22" s="200"/>
      <c r="FF22" s="209"/>
      <c r="FG22" s="200"/>
      <c r="FH22" s="214"/>
      <c r="FI22" s="200"/>
      <c r="FJ22" s="200"/>
      <c r="FK22" s="200"/>
      <c r="FL22" s="200"/>
      <c r="FM22" s="200"/>
      <c r="FN22" s="200"/>
      <c r="FO22" s="200"/>
      <c r="FP22" s="200"/>
      <c r="FQ22" s="200"/>
      <c r="FR22" s="200"/>
      <c r="FS22" s="200"/>
      <c r="FT22" s="214"/>
      <c r="FU22" s="214"/>
      <c r="FV22" s="200"/>
      <c r="FW22" s="200"/>
      <c r="FX22" s="200"/>
      <c r="FY22" s="209"/>
    </row>
    <row r="23" spans="1:181" ht="69.75" customHeight="1" x14ac:dyDescent="0.35">
      <c r="A23" s="249"/>
      <c r="B23" s="249"/>
      <c r="C23" s="156">
        <f>C22+1</f>
        <v>22</v>
      </c>
      <c r="D23" s="146" t="s">
        <v>1175</v>
      </c>
      <c r="E23" s="146" t="s">
        <v>413</v>
      </c>
      <c r="F23" s="146" t="s">
        <v>416</v>
      </c>
      <c r="G23" s="213">
        <v>45473</v>
      </c>
      <c r="H23" s="200" t="s">
        <v>1166</v>
      </c>
      <c r="I23" s="200" t="s">
        <v>50</v>
      </c>
      <c r="J23" s="200" t="s">
        <v>1167</v>
      </c>
      <c r="K23" s="201">
        <v>7911090245080</v>
      </c>
      <c r="L23" s="200" t="s">
        <v>1223</v>
      </c>
      <c r="M23" s="200" t="s">
        <v>1169</v>
      </c>
      <c r="N23" s="200"/>
      <c r="O23" s="214"/>
      <c r="P23" s="200"/>
      <c r="Q23" s="200"/>
      <c r="R23" s="200" t="s">
        <v>54</v>
      </c>
      <c r="S23" s="200" t="s">
        <v>1224</v>
      </c>
      <c r="T23" s="200"/>
      <c r="U23" s="200"/>
      <c r="V23" s="200" t="s">
        <v>1225</v>
      </c>
      <c r="W23" s="200" t="s">
        <v>129</v>
      </c>
      <c r="X23" s="200">
        <v>2019</v>
      </c>
      <c r="Y23" s="147" t="s">
        <v>1226</v>
      </c>
      <c r="Z23" s="204" t="s">
        <v>1227</v>
      </c>
      <c r="AA23" s="200"/>
      <c r="AB23" s="200" t="s">
        <v>60</v>
      </c>
      <c r="AC23" s="200" t="s">
        <v>61</v>
      </c>
      <c r="AD23" s="200"/>
      <c r="AE23" s="209"/>
      <c r="AF23" s="200"/>
      <c r="AG23" s="200"/>
      <c r="AH23" s="200"/>
      <c r="AI23" s="200"/>
      <c r="AJ23" s="215"/>
      <c r="AK23" s="200"/>
      <c r="AL23" s="200"/>
      <c r="AM23" s="200"/>
      <c r="AN23" s="200"/>
      <c r="AO23" s="200"/>
      <c r="AP23" s="200"/>
      <c r="AQ23" s="200"/>
      <c r="AR23" s="200"/>
      <c r="AS23" s="200"/>
      <c r="AT23" s="200"/>
      <c r="AU23" s="200"/>
      <c r="AV23" s="200"/>
      <c r="AW23" s="200"/>
      <c r="AX23" s="200"/>
      <c r="AY23" s="148"/>
      <c r="AZ23" s="148">
        <v>200220</v>
      </c>
      <c r="BA23" s="148">
        <v>200220</v>
      </c>
      <c r="BB23" s="148">
        <v>0</v>
      </c>
      <c r="BC23" s="148">
        <v>100000</v>
      </c>
      <c r="BD23" s="148">
        <v>100000</v>
      </c>
      <c r="BE23" s="148">
        <v>0</v>
      </c>
      <c r="BF23" s="148"/>
      <c r="BG23" s="148"/>
      <c r="BH23" s="148"/>
      <c r="BI23" s="148"/>
      <c r="BJ23" s="148"/>
      <c r="BK23" s="148"/>
      <c r="BM23" s="208"/>
      <c r="BQ23" s="202"/>
      <c r="CB23" s="202"/>
      <c r="CC23" s="202"/>
      <c r="CF23" s="205"/>
      <c r="CH23" s="200"/>
      <c r="CI23" s="200"/>
      <c r="CJ23" s="214"/>
      <c r="CK23" s="200"/>
      <c r="CL23" s="200"/>
      <c r="CM23" s="200"/>
      <c r="CN23" s="200"/>
      <c r="CO23" s="200"/>
      <c r="CP23" s="200"/>
      <c r="CQ23" s="200"/>
      <c r="CR23" s="200"/>
      <c r="CS23" s="200"/>
      <c r="CT23" s="200"/>
      <c r="CU23" s="200"/>
      <c r="CV23" s="214"/>
      <c r="CW23" s="214"/>
      <c r="CX23" s="200"/>
      <c r="CY23" s="200"/>
      <c r="CZ23" s="200"/>
      <c r="DA23" s="209"/>
      <c r="DB23" s="200"/>
      <c r="DC23" s="214"/>
      <c r="DD23" s="200"/>
      <c r="DE23" s="200"/>
      <c r="DF23" s="200"/>
      <c r="DG23" s="200"/>
      <c r="DH23" s="200"/>
      <c r="DI23" s="200"/>
      <c r="DJ23" s="200"/>
      <c r="DK23" s="200"/>
      <c r="DL23" s="200"/>
      <c r="DM23" s="200"/>
      <c r="DN23" s="200"/>
      <c r="DO23" s="214"/>
      <c r="DP23" s="214"/>
      <c r="DQ23" s="200"/>
      <c r="DR23" s="200"/>
      <c r="DS23" s="200"/>
      <c r="DT23" s="209"/>
      <c r="DU23" s="200"/>
      <c r="DV23" s="214"/>
      <c r="DW23" s="200"/>
      <c r="DX23" s="200"/>
      <c r="DY23" s="200"/>
      <c r="DZ23" s="200"/>
      <c r="EA23" s="200"/>
      <c r="EB23" s="200"/>
      <c r="EC23" s="200"/>
      <c r="ED23" s="200"/>
      <c r="EE23" s="200"/>
      <c r="EF23" s="200"/>
      <c r="EG23" s="200"/>
      <c r="EH23" s="214"/>
      <c r="EI23" s="214"/>
      <c r="EJ23" s="200"/>
      <c r="EK23" s="200"/>
      <c r="EL23" s="200"/>
      <c r="EM23" s="209"/>
      <c r="EN23" s="200"/>
      <c r="EO23" s="214"/>
      <c r="EP23" s="200"/>
      <c r="EQ23" s="200"/>
      <c r="ER23" s="200"/>
      <c r="ES23" s="200"/>
      <c r="ET23" s="200"/>
      <c r="EU23" s="200"/>
      <c r="EV23" s="200"/>
      <c r="EW23" s="200"/>
      <c r="EX23" s="200"/>
      <c r="EY23" s="200"/>
      <c r="EZ23" s="200"/>
      <c r="FA23" s="214"/>
      <c r="FB23" s="214"/>
      <c r="FC23" s="200"/>
      <c r="FD23" s="200"/>
      <c r="FE23" s="200"/>
      <c r="FF23" s="209"/>
      <c r="FG23" s="200"/>
      <c r="FH23" s="214"/>
      <c r="FI23" s="200"/>
      <c r="FJ23" s="200"/>
      <c r="FK23" s="200"/>
      <c r="FL23" s="200"/>
      <c r="FM23" s="200"/>
      <c r="FN23" s="200"/>
      <c r="FO23" s="200"/>
      <c r="FP23" s="200"/>
      <c r="FQ23" s="200"/>
      <c r="FR23" s="200"/>
      <c r="FS23" s="200"/>
      <c r="FT23" s="214"/>
      <c r="FU23" s="214"/>
      <c r="FV23" s="200"/>
      <c r="FW23" s="200"/>
      <c r="FX23" s="200"/>
      <c r="FY23" s="209"/>
    </row>
    <row r="24" spans="1:181" ht="69.75" customHeight="1" x14ac:dyDescent="0.35">
      <c r="A24" s="250" t="s">
        <v>1230</v>
      </c>
      <c r="B24" s="250" t="s">
        <v>1231</v>
      </c>
      <c r="C24" s="157">
        <f>C23+1</f>
        <v>23</v>
      </c>
      <c r="D24" s="146" t="s">
        <v>1165</v>
      </c>
      <c r="E24" s="146" t="s">
        <v>413</v>
      </c>
      <c r="F24" s="146" t="s">
        <v>416</v>
      </c>
      <c r="G24" s="198">
        <v>45473</v>
      </c>
      <c r="H24" s="199" t="s">
        <v>1166</v>
      </c>
      <c r="I24" s="200" t="s">
        <v>50</v>
      </c>
      <c r="J24" s="146" t="s">
        <v>1167</v>
      </c>
      <c r="K24" s="201">
        <v>7105293826087</v>
      </c>
      <c r="L24" s="200" t="s">
        <v>1232</v>
      </c>
      <c r="M24" s="146" t="s">
        <v>1233</v>
      </c>
      <c r="N24" s="199"/>
      <c r="O24" s="202"/>
      <c r="Q24" s="203"/>
      <c r="R24" s="146" t="s">
        <v>54</v>
      </c>
      <c r="S24" s="146" t="s">
        <v>127</v>
      </c>
      <c r="V24" s="146" t="s">
        <v>128</v>
      </c>
      <c r="W24" s="146" t="s">
        <v>129</v>
      </c>
      <c r="X24" s="146">
        <v>1575</v>
      </c>
      <c r="Y24" s="147" t="s">
        <v>130</v>
      </c>
      <c r="Z24" s="204" t="s">
        <v>1234</v>
      </c>
      <c r="AB24" s="146" t="s">
        <v>60</v>
      </c>
      <c r="AC24" s="146" t="s">
        <v>61</v>
      </c>
      <c r="AD24" s="205"/>
      <c r="AE24" s="144"/>
      <c r="AF24" s="200" t="s">
        <v>1170</v>
      </c>
      <c r="AG24" s="200" t="s">
        <v>69</v>
      </c>
      <c r="AH24" s="200"/>
      <c r="AI24" s="200" t="s">
        <v>92</v>
      </c>
      <c r="AJ24" s="206">
        <v>740122987437</v>
      </c>
      <c r="AK24" s="200" t="s">
        <v>88</v>
      </c>
      <c r="AL24" s="207" t="s">
        <v>1235</v>
      </c>
      <c r="AM24" s="144" t="s">
        <v>1236</v>
      </c>
      <c r="AN24" s="146" t="s">
        <v>66</v>
      </c>
      <c r="AP24" s="146" t="s">
        <v>66</v>
      </c>
      <c r="AQ24" s="200" t="s">
        <v>67</v>
      </c>
      <c r="AR24" s="148">
        <v>200000</v>
      </c>
      <c r="AS24" s="200"/>
      <c r="AT24" s="148">
        <v>200000</v>
      </c>
      <c r="AW24" s="212"/>
      <c r="AX24" s="212"/>
      <c r="AY24" s="148">
        <v>200000</v>
      </c>
      <c r="AZ24" s="148"/>
      <c r="BA24" s="148"/>
      <c r="BB24" s="148"/>
      <c r="BC24" s="148"/>
      <c r="BD24" s="148"/>
      <c r="BE24" s="148"/>
      <c r="BF24" s="148"/>
      <c r="BG24" s="148"/>
      <c r="BH24" s="148"/>
      <c r="BI24" s="148"/>
      <c r="BJ24" s="148"/>
      <c r="BK24" s="148"/>
      <c r="BM24" s="208"/>
      <c r="BQ24" s="202"/>
      <c r="CB24" s="202"/>
      <c r="CC24" s="202"/>
      <c r="CF24" s="205"/>
      <c r="CJ24" s="202"/>
      <c r="CK24" s="146"/>
      <c r="CV24" s="202"/>
      <c r="CW24" s="202"/>
      <c r="CZ24" s="205"/>
      <c r="DA24" s="144"/>
      <c r="DC24" s="202"/>
      <c r="DO24" s="202"/>
      <c r="DP24" s="202"/>
      <c r="DS24" s="205"/>
      <c r="DT24" s="144"/>
      <c r="DV24" s="202"/>
      <c r="EH24" s="202"/>
      <c r="EI24" s="202"/>
      <c r="EL24" s="205"/>
      <c r="EM24" s="144"/>
      <c r="EO24" s="202"/>
      <c r="FA24" s="202"/>
      <c r="FB24" s="202"/>
      <c r="FE24" s="205"/>
      <c r="FF24" s="144"/>
      <c r="FH24" s="202"/>
      <c r="FT24" s="202"/>
      <c r="FU24" s="202"/>
      <c r="FX24" s="205"/>
      <c r="FY24" s="144"/>
    </row>
    <row r="25" spans="1:181" ht="69.75" customHeight="1" x14ac:dyDescent="0.35">
      <c r="A25" s="250"/>
      <c r="B25" s="250"/>
      <c r="C25" s="157">
        <f t="shared" si="0"/>
        <v>24</v>
      </c>
      <c r="D25" s="146" t="s">
        <v>1165</v>
      </c>
      <c r="E25" s="146" t="s">
        <v>413</v>
      </c>
      <c r="F25" s="146" t="s">
        <v>416</v>
      </c>
      <c r="G25" s="198">
        <v>45473</v>
      </c>
      <c r="H25" s="199" t="s">
        <v>1166</v>
      </c>
      <c r="I25" s="200" t="s">
        <v>50</v>
      </c>
      <c r="J25" s="146" t="s">
        <v>1167</v>
      </c>
      <c r="K25" s="201">
        <v>7105293826087</v>
      </c>
      <c r="L25" s="200" t="s">
        <v>1232</v>
      </c>
      <c r="M25" s="146" t="s">
        <v>1233</v>
      </c>
      <c r="N25" s="199"/>
      <c r="O25" s="202"/>
      <c r="Q25" s="203"/>
      <c r="R25" s="146" t="s">
        <v>54</v>
      </c>
      <c r="S25" s="146" t="s">
        <v>127</v>
      </c>
      <c r="V25" s="146" t="s">
        <v>128</v>
      </c>
      <c r="W25" s="146" t="s">
        <v>129</v>
      </c>
      <c r="X25" s="146">
        <v>1575</v>
      </c>
      <c r="Y25" s="147" t="s">
        <v>130</v>
      </c>
      <c r="Z25" s="204" t="s">
        <v>1234</v>
      </c>
      <c r="AB25" s="146" t="s">
        <v>60</v>
      </c>
      <c r="AC25" s="146" t="s">
        <v>61</v>
      </c>
      <c r="AD25" s="205"/>
      <c r="AE25" s="144"/>
      <c r="AF25" s="200" t="s">
        <v>1170</v>
      </c>
      <c r="AG25" s="200" t="s">
        <v>78</v>
      </c>
      <c r="AH25" s="200"/>
      <c r="AI25" s="200" t="s">
        <v>132</v>
      </c>
      <c r="AJ25" s="206">
        <v>351999723300</v>
      </c>
      <c r="AK25" s="200" t="s">
        <v>1217</v>
      </c>
      <c r="AL25" s="207" t="s">
        <v>89</v>
      </c>
      <c r="AM25" s="144"/>
      <c r="AN25" s="146" t="s">
        <v>60</v>
      </c>
      <c r="AO25" s="158">
        <v>0.54545454545454541</v>
      </c>
      <c r="AP25" s="146" t="s">
        <v>60</v>
      </c>
      <c r="AQ25" s="200" t="s">
        <v>67</v>
      </c>
      <c r="AR25" s="148">
        <v>55000</v>
      </c>
      <c r="AS25" s="200"/>
      <c r="AT25" s="148">
        <v>55000</v>
      </c>
      <c r="AU25" s="149">
        <v>10000</v>
      </c>
      <c r="AV25" s="149">
        <f>(AT25-AU25)*AO25</f>
        <v>24545.454545454544</v>
      </c>
      <c r="AW25" s="212"/>
      <c r="AX25" s="212"/>
      <c r="AY25" s="148">
        <v>24545.454545454544</v>
      </c>
      <c r="AZ25" s="148"/>
      <c r="BA25" s="148"/>
      <c r="BB25" s="148"/>
      <c r="BC25" s="148"/>
      <c r="BD25" s="148"/>
      <c r="BE25" s="148"/>
      <c r="BF25" s="148"/>
      <c r="BG25" s="148"/>
      <c r="BH25" s="148"/>
      <c r="BI25" s="148"/>
      <c r="BJ25" s="148"/>
      <c r="BK25" s="148"/>
      <c r="BM25" s="208"/>
      <c r="BQ25" s="202"/>
      <c r="CB25" s="202"/>
      <c r="CC25" s="202"/>
      <c r="CF25" s="205"/>
      <c r="CJ25" s="202"/>
      <c r="CK25" s="146"/>
      <c r="CV25" s="202"/>
      <c r="CW25" s="202"/>
      <c r="CZ25" s="205"/>
      <c r="DA25" s="144"/>
      <c r="DC25" s="202"/>
      <c r="DO25" s="202"/>
      <c r="DP25" s="202"/>
      <c r="DS25" s="205"/>
      <c r="DT25" s="144"/>
      <c r="DV25" s="202"/>
      <c r="EH25" s="202"/>
      <c r="EI25" s="202"/>
      <c r="EL25" s="205"/>
      <c r="EM25" s="144"/>
      <c r="EO25" s="202"/>
      <c r="FA25" s="202"/>
      <c r="FB25" s="202"/>
      <c r="FE25" s="205"/>
      <c r="FF25" s="144"/>
      <c r="FH25" s="202"/>
      <c r="FT25" s="202"/>
      <c r="FU25" s="202"/>
      <c r="FX25" s="205"/>
      <c r="FY25" s="144"/>
    </row>
    <row r="26" spans="1:181" ht="69.75" customHeight="1" x14ac:dyDescent="0.35">
      <c r="A26" s="250"/>
      <c r="B26" s="250"/>
      <c r="C26" s="157">
        <f t="shared" si="0"/>
        <v>25</v>
      </c>
      <c r="D26" s="146" t="s">
        <v>1175</v>
      </c>
      <c r="E26" s="146" t="s">
        <v>413</v>
      </c>
      <c r="F26" s="146" t="s">
        <v>416</v>
      </c>
      <c r="G26" s="198">
        <v>45473</v>
      </c>
      <c r="H26" s="199" t="s">
        <v>1166</v>
      </c>
      <c r="I26" s="200" t="s">
        <v>50</v>
      </c>
      <c r="J26" s="146" t="s">
        <v>1167</v>
      </c>
      <c r="K26" s="201">
        <v>7105293826087</v>
      </c>
      <c r="L26" s="200" t="s">
        <v>1232</v>
      </c>
      <c r="M26" s="146" t="s">
        <v>1233</v>
      </c>
      <c r="N26" s="199"/>
      <c r="O26" s="202"/>
      <c r="Q26" s="203"/>
      <c r="R26" s="146" t="s">
        <v>54</v>
      </c>
      <c r="S26" s="146" t="s">
        <v>127</v>
      </c>
      <c r="V26" s="146" t="s">
        <v>128</v>
      </c>
      <c r="W26" s="146" t="s">
        <v>129</v>
      </c>
      <c r="X26" s="146">
        <v>1575</v>
      </c>
      <c r="Y26" s="147" t="s">
        <v>130</v>
      </c>
      <c r="Z26" s="204" t="s">
        <v>1234</v>
      </c>
      <c r="AB26" s="146" t="s">
        <v>60</v>
      </c>
      <c r="AC26" s="146" t="s">
        <v>61</v>
      </c>
      <c r="AG26" s="200"/>
      <c r="AJ26" s="206"/>
      <c r="AL26" s="207"/>
      <c r="AQ26" s="200"/>
      <c r="AU26" s="149"/>
      <c r="AY26" s="148"/>
      <c r="AZ26" s="148">
        <v>224545.45454545453</v>
      </c>
      <c r="BA26" s="148">
        <v>0</v>
      </c>
      <c r="BB26" s="148">
        <v>224545.45</v>
      </c>
      <c r="BC26" s="148">
        <v>100000</v>
      </c>
      <c r="BD26" s="148">
        <v>0</v>
      </c>
      <c r="BE26" s="148">
        <v>100000</v>
      </c>
      <c r="BF26" s="148"/>
      <c r="BG26" s="148"/>
      <c r="BH26" s="148"/>
      <c r="BI26" s="148"/>
      <c r="BJ26" s="148"/>
      <c r="BK26" s="148"/>
      <c r="BM26" s="208"/>
      <c r="BQ26" s="202"/>
      <c r="CB26" s="202"/>
      <c r="CC26" s="202"/>
      <c r="CF26" s="205"/>
      <c r="CJ26" s="202"/>
      <c r="CK26" s="146"/>
      <c r="CV26" s="202"/>
      <c r="CW26" s="202"/>
      <c r="DC26" s="202"/>
      <c r="DO26" s="202"/>
      <c r="DP26" s="202"/>
      <c r="DV26" s="202"/>
      <c r="EH26" s="202"/>
      <c r="EI26" s="202"/>
      <c r="EO26" s="202"/>
      <c r="FA26" s="202"/>
      <c r="FB26" s="202"/>
      <c r="FH26" s="202"/>
      <c r="FT26" s="202"/>
      <c r="FU26" s="202"/>
    </row>
    <row r="27" spans="1:181" ht="69.75" customHeight="1" x14ac:dyDescent="0.35">
      <c r="A27" s="250"/>
      <c r="B27" s="250"/>
      <c r="C27" s="157">
        <f>C26+1</f>
        <v>26</v>
      </c>
      <c r="D27" s="146" t="s">
        <v>1165</v>
      </c>
      <c r="E27" s="146" t="s">
        <v>413</v>
      </c>
      <c r="F27" s="146" t="s">
        <v>416</v>
      </c>
      <c r="G27" s="198">
        <v>45473</v>
      </c>
      <c r="H27" s="199" t="s">
        <v>1166</v>
      </c>
      <c r="I27" s="200" t="s">
        <v>50</v>
      </c>
      <c r="J27" s="146" t="s">
        <v>1167</v>
      </c>
      <c r="K27" s="201">
        <v>6012170438088</v>
      </c>
      <c r="L27" s="200" t="s">
        <v>1237</v>
      </c>
      <c r="M27" s="146" t="s">
        <v>1233</v>
      </c>
      <c r="N27" s="199"/>
      <c r="O27" s="202"/>
      <c r="Q27" s="203"/>
      <c r="R27" s="146" t="s">
        <v>54</v>
      </c>
      <c r="S27" s="146" t="s">
        <v>134</v>
      </c>
      <c r="V27" s="146" t="s">
        <v>128</v>
      </c>
      <c r="W27" s="146" t="s">
        <v>129</v>
      </c>
      <c r="X27" s="146">
        <v>1575</v>
      </c>
      <c r="Y27" s="147" t="s">
        <v>135</v>
      </c>
      <c r="Z27" s="204" t="s">
        <v>1234</v>
      </c>
      <c r="AB27" s="146" t="s">
        <v>60</v>
      </c>
      <c r="AC27" s="146" t="s">
        <v>61</v>
      </c>
      <c r="AD27" s="205"/>
      <c r="AE27" s="144"/>
      <c r="AF27" s="200" t="s">
        <v>1170</v>
      </c>
      <c r="AG27" s="200" t="s">
        <v>78</v>
      </c>
      <c r="AH27" s="200"/>
      <c r="AI27" s="200" t="s">
        <v>132</v>
      </c>
      <c r="AJ27" s="206">
        <v>351999723300</v>
      </c>
      <c r="AK27" s="200" t="s">
        <v>1217</v>
      </c>
      <c r="AL27" s="207" t="s">
        <v>89</v>
      </c>
      <c r="AM27" s="144"/>
      <c r="AN27" s="146" t="s">
        <v>60</v>
      </c>
      <c r="AO27" s="158">
        <v>0.45454545454545453</v>
      </c>
      <c r="AP27" s="146" t="s">
        <v>60</v>
      </c>
      <c r="AQ27" s="200" t="s">
        <v>67</v>
      </c>
      <c r="AR27" s="148">
        <v>55000</v>
      </c>
      <c r="AS27" s="200"/>
      <c r="AT27" s="148">
        <v>55000</v>
      </c>
      <c r="AU27" s="149">
        <v>10000</v>
      </c>
      <c r="AV27" s="149">
        <f>(AT27-AU27)*AO27</f>
        <v>20454.545454545452</v>
      </c>
      <c r="AY27" s="148">
        <v>20454.545454545452</v>
      </c>
      <c r="AZ27" s="148"/>
      <c r="BA27" s="148"/>
      <c r="BB27" s="148"/>
      <c r="BC27" s="148"/>
      <c r="BD27" s="148"/>
      <c r="BE27" s="148"/>
      <c r="BF27" s="148"/>
      <c r="BG27" s="148"/>
      <c r="BH27" s="148"/>
      <c r="BI27" s="148"/>
      <c r="BJ27" s="148"/>
      <c r="BK27" s="148"/>
      <c r="BM27" s="208"/>
      <c r="BQ27" s="202"/>
      <c r="CB27" s="202"/>
      <c r="CC27" s="202"/>
      <c r="CF27" s="205"/>
      <c r="CJ27" s="202"/>
      <c r="CK27" s="146"/>
      <c r="CV27" s="202"/>
      <c r="CW27" s="202"/>
      <c r="CZ27" s="205"/>
      <c r="DA27" s="144"/>
      <c r="DC27" s="202"/>
      <c r="DO27" s="202"/>
      <c r="DP27" s="202"/>
      <c r="DS27" s="205"/>
      <c r="DT27" s="144"/>
      <c r="DV27" s="202"/>
      <c r="EH27" s="202"/>
      <c r="EI27" s="202"/>
      <c r="EL27" s="205"/>
      <c r="EM27" s="144"/>
      <c r="EO27" s="202"/>
      <c r="FA27" s="202"/>
      <c r="FB27" s="202"/>
      <c r="FE27" s="205"/>
      <c r="FF27" s="144"/>
      <c r="FH27" s="202"/>
      <c r="FT27" s="202"/>
      <c r="FU27" s="202"/>
      <c r="FX27" s="205"/>
      <c r="FY27" s="144"/>
    </row>
    <row r="28" spans="1:181" ht="69.75" customHeight="1" x14ac:dyDescent="0.35">
      <c r="A28" s="250"/>
      <c r="B28" s="250"/>
      <c r="C28" s="157">
        <f t="shared" si="0"/>
        <v>27</v>
      </c>
      <c r="D28" s="146" t="s">
        <v>1165</v>
      </c>
      <c r="E28" s="146" t="s">
        <v>413</v>
      </c>
      <c r="F28" s="146" t="s">
        <v>416</v>
      </c>
      <c r="G28" s="198">
        <v>45473</v>
      </c>
      <c r="H28" s="199" t="s">
        <v>1166</v>
      </c>
      <c r="I28" s="200" t="s">
        <v>50</v>
      </c>
      <c r="J28" s="146" t="s">
        <v>1167</v>
      </c>
      <c r="K28" s="201">
        <v>6012170438088</v>
      </c>
      <c r="L28" s="200" t="s">
        <v>1237</v>
      </c>
      <c r="M28" s="146" t="s">
        <v>1233</v>
      </c>
      <c r="N28" s="199"/>
      <c r="O28" s="202"/>
      <c r="Q28" s="203"/>
      <c r="R28" s="146" t="s">
        <v>54</v>
      </c>
      <c r="S28" s="146" t="s">
        <v>134</v>
      </c>
      <c r="V28" s="146" t="s">
        <v>128</v>
      </c>
      <c r="W28" s="146" t="s">
        <v>129</v>
      </c>
      <c r="X28" s="146">
        <v>1575</v>
      </c>
      <c r="Y28" s="147" t="s">
        <v>135</v>
      </c>
      <c r="Z28" s="204" t="s">
        <v>1234</v>
      </c>
      <c r="AB28" s="146" t="s">
        <v>60</v>
      </c>
      <c r="AC28" s="146" t="s">
        <v>61</v>
      </c>
      <c r="AD28" s="205"/>
      <c r="AE28" s="144"/>
      <c r="AF28" s="200" t="s">
        <v>1170</v>
      </c>
      <c r="AG28" s="200" t="s">
        <v>69</v>
      </c>
      <c r="AH28" s="200"/>
      <c r="AI28" s="200" t="s">
        <v>92</v>
      </c>
      <c r="AJ28" s="206">
        <v>740125812934</v>
      </c>
      <c r="AK28" s="200" t="s">
        <v>88</v>
      </c>
      <c r="AL28" s="207" t="s">
        <v>89</v>
      </c>
      <c r="AM28" s="144"/>
      <c r="AN28" s="146" t="s">
        <v>66</v>
      </c>
      <c r="AP28" s="146" t="s">
        <v>60</v>
      </c>
      <c r="AQ28" s="200" t="s">
        <v>67</v>
      </c>
      <c r="AR28" s="148">
        <v>34000</v>
      </c>
      <c r="AS28" s="200"/>
      <c r="AT28" s="148">
        <v>34000</v>
      </c>
      <c r="AU28" s="149">
        <v>5000</v>
      </c>
      <c r="AY28" s="148">
        <v>29000</v>
      </c>
      <c r="AZ28" s="148"/>
      <c r="BA28" s="148"/>
      <c r="BB28" s="148"/>
      <c r="BC28" s="148"/>
      <c r="BD28" s="148"/>
      <c r="BE28" s="148"/>
      <c r="BF28" s="148"/>
      <c r="BG28" s="148"/>
      <c r="BH28" s="148"/>
      <c r="BI28" s="148"/>
      <c r="BJ28" s="148"/>
      <c r="BK28" s="148"/>
      <c r="BM28" s="208"/>
      <c r="BQ28" s="202"/>
      <c r="CB28" s="202"/>
      <c r="CC28" s="202"/>
      <c r="CF28" s="205"/>
      <c r="CJ28" s="202"/>
      <c r="CK28" s="146"/>
      <c r="CV28" s="202"/>
      <c r="CW28" s="202"/>
      <c r="CZ28" s="205"/>
      <c r="DA28" s="144"/>
      <c r="DC28" s="202"/>
      <c r="DO28" s="202"/>
      <c r="DP28" s="202"/>
      <c r="DS28" s="205"/>
      <c r="DT28" s="144"/>
      <c r="DV28" s="202"/>
      <c r="EH28" s="202"/>
      <c r="EI28" s="202"/>
      <c r="EL28" s="205"/>
      <c r="EM28" s="144"/>
      <c r="EO28" s="202"/>
      <c r="FA28" s="202"/>
      <c r="FB28" s="202"/>
      <c r="FE28" s="205"/>
      <c r="FF28" s="144"/>
      <c r="FH28" s="202"/>
      <c r="FT28" s="202"/>
      <c r="FU28" s="202"/>
      <c r="FX28" s="205"/>
      <c r="FY28" s="144"/>
    </row>
    <row r="29" spans="1:181" ht="69.75" customHeight="1" x14ac:dyDescent="0.35">
      <c r="A29" s="250"/>
      <c r="B29" s="250"/>
      <c r="C29" s="157">
        <f t="shared" si="0"/>
        <v>28</v>
      </c>
      <c r="D29" s="146" t="s">
        <v>1175</v>
      </c>
      <c r="E29" s="146" t="s">
        <v>413</v>
      </c>
      <c r="F29" s="146" t="s">
        <v>416</v>
      </c>
      <c r="G29" s="198">
        <v>45473</v>
      </c>
      <c r="H29" s="199" t="s">
        <v>1166</v>
      </c>
      <c r="I29" s="200" t="s">
        <v>50</v>
      </c>
      <c r="J29" s="146" t="s">
        <v>1167</v>
      </c>
      <c r="K29" s="201">
        <v>6012170438088</v>
      </c>
      <c r="L29" s="200" t="s">
        <v>1237</v>
      </c>
      <c r="M29" s="146" t="s">
        <v>1233</v>
      </c>
      <c r="N29" s="199"/>
      <c r="O29" s="202"/>
      <c r="Q29" s="203"/>
      <c r="R29" s="146" t="s">
        <v>54</v>
      </c>
      <c r="S29" s="146" t="s">
        <v>134</v>
      </c>
      <c r="V29" s="146" t="s">
        <v>128</v>
      </c>
      <c r="W29" s="146" t="s">
        <v>129</v>
      </c>
      <c r="X29" s="146">
        <v>1575</v>
      </c>
      <c r="Y29" s="147" t="s">
        <v>135</v>
      </c>
      <c r="Z29" s="204" t="s">
        <v>1234</v>
      </c>
      <c r="AB29" s="146" t="s">
        <v>60</v>
      </c>
      <c r="AC29" s="146" t="s">
        <v>61</v>
      </c>
      <c r="AG29" s="200"/>
      <c r="AJ29" s="206"/>
      <c r="AQ29" s="200"/>
      <c r="AY29" s="148"/>
      <c r="AZ29" s="148">
        <v>49454.545454545456</v>
      </c>
      <c r="BA29" s="148">
        <v>0</v>
      </c>
      <c r="BB29" s="148">
        <v>49454.55</v>
      </c>
      <c r="BC29" s="148">
        <v>49454.545454545456</v>
      </c>
      <c r="BD29" s="148">
        <v>0</v>
      </c>
      <c r="BE29" s="148">
        <v>49454.55</v>
      </c>
      <c r="BF29" s="148"/>
      <c r="BG29" s="148"/>
      <c r="BH29" s="148"/>
      <c r="BI29" s="148"/>
      <c r="BJ29" s="148"/>
      <c r="BK29" s="148"/>
      <c r="BM29" s="208"/>
      <c r="BQ29" s="202"/>
      <c r="CB29" s="202"/>
      <c r="CC29" s="202"/>
      <c r="CF29" s="205"/>
      <c r="CJ29" s="202"/>
      <c r="CK29" s="146"/>
      <c r="CV29" s="202"/>
      <c r="CW29" s="202"/>
      <c r="DC29" s="202"/>
      <c r="DO29" s="202"/>
      <c r="DP29" s="202"/>
      <c r="DV29" s="202"/>
      <c r="EH29" s="202"/>
      <c r="EI29" s="202"/>
      <c r="EO29" s="202"/>
      <c r="FA29" s="202"/>
      <c r="FB29" s="202"/>
      <c r="FH29" s="202"/>
      <c r="FT29" s="202"/>
      <c r="FU29" s="202"/>
    </row>
    <row r="30" spans="1:181" ht="69.75" customHeight="1" x14ac:dyDescent="0.35">
      <c r="A30" s="250" t="s">
        <v>1238</v>
      </c>
      <c r="B30" s="251" t="s">
        <v>1239</v>
      </c>
      <c r="C30" s="159">
        <f>C29+1</f>
        <v>29</v>
      </c>
      <c r="D30" s="146" t="s">
        <v>1165</v>
      </c>
      <c r="E30" s="146" t="s">
        <v>413</v>
      </c>
      <c r="F30" s="146" t="s">
        <v>416</v>
      </c>
      <c r="G30" s="198">
        <v>45473</v>
      </c>
      <c r="H30" s="199" t="s">
        <v>1166</v>
      </c>
      <c r="I30" s="200" t="s">
        <v>50</v>
      </c>
      <c r="J30" s="146" t="s">
        <v>1167</v>
      </c>
      <c r="K30" s="201">
        <v>6903189123567</v>
      </c>
      <c r="L30" s="146" t="s">
        <v>1240</v>
      </c>
      <c r="M30" s="146" t="s">
        <v>1241</v>
      </c>
      <c r="N30" s="199"/>
      <c r="O30" s="202"/>
      <c r="R30" s="146" t="s">
        <v>54</v>
      </c>
      <c r="S30" s="146" t="s">
        <v>1242</v>
      </c>
      <c r="V30" s="146" t="s">
        <v>1243</v>
      </c>
      <c r="W30" s="146" t="s">
        <v>85</v>
      </c>
      <c r="X30" s="146">
        <v>4901</v>
      </c>
      <c r="Z30" s="204" t="s">
        <v>1244</v>
      </c>
      <c r="AB30" s="146" t="s">
        <v>60</v>
      </c>
      <c r="AC30" s="146" t="s">
        <v>88</v>
      </c>
      <c r="AD30" s="205" t="s">
        <v>1245</v>
      </c>
      <c r="AF30" s="200" t="s">
        <v>1205</v>
      </c>
      <c r="AG30" s="200" t="s">
        <v>71</v>
      </c>
      <c r="AI30" s="146" t="s">
        <v>72</v>
      </c>
      <c r="AJ30" s="206">
        <v>912974</v>
      </c>
      <c r="AK30" s="200" t="s">
        <v>88</v>
      </c>
      <c r="AL30" s="207" t="s">
        <v>90</v>
      </c>
      <c r="AM30" s="146" t="s">
        <v>1246</v>
      </c>
      <c r="AN30" s="146" t="s">
        <v>60</v>
      </c>
      <c r="AO30" s="158">
        <v>0.58333333333333337</v>
      </c>
      <c r="AP30" s="146" t="s">
        <v>66</v>
      </c>
      <c r="AQ30" s="200" t="s">
        <v>67</v>
      </c>
      <c r="AR30" s="149">
        <v>48000</v>
      </c>
      <c r="AT30" s="149">
        <f>AR30</f>
        <v>48000</v>
      </c>
      <c r="AV30" s="149">
        <v>28000</v>
      </c>
      <c r="AY30" s="149">
        <v>28000</v>
      </c>
      <c r="AZ30" s="149"/>
      <c r="BA30" s="149"/>
      <c r="BB30" s="149"/>
      <c r="BC30" s="149"/>
      <c r="BD30" s="149"/>
      <c r="BE30" s="149"/>
      <c r="BF30" s="149"/>
      <c r="BG30" s="149"/>
      <c r="BH30" s="149"/>
      <c r="BI30" s="149"/>
      <c r="BJ30" s="149"/>
      <c r="BK30" s="149"/>
      <c r="BM30" s="211"/>
      <c r="BQ30" s="202"/>
      <c r="CB30" s="202"/>
      <c r="CC30" s="202"/>
      <c r="CF30" s="205"/>
      <c r="CH30" s="146" t="s">
        <v>1247</v>
      </c>
      <c r="CI30" s="146" t="s">
        <v>94</v>
      </c>
      <c r="CJ30" s="206" t="s">
        <v>1248</v>
      </c>
      <c r="CK30" s="155">
        <v>51926</v>
      </c>
      <c r="CL30" s="146" t="s">
        <v>1249</v>
      </c>
      <c r="CM30" s="146" t="s">
        <v>1250</v>
      </c>
      <c r="CN30" s="146" t="s">
        <v>54</v>
      </c>
      <c r="CO30" s="146" t="s">
        <v>1251</v>
      </c>
      <c r="CR30" s="146" t="s">
        <v>987</v>
      </c>
      <c r="CS30" s="146" t="s">
        <v>129</v>
      </c>
      <c r="CT30" s="146">
        <v>3421</v>
      </c>
      <c r="CV30" s="204" t="s">
        <v>1252</v>
      </c>
      <c r="CW30" s="202"/>
      <c r="CX30" s="146" t="s">
        <v>60</v>
      </c>
      <c r="CY30" s="146" t="s">
        <v>61</v>
      </c>
      <c r="CZ30" s="205"/>
      <c r="DA30" s="144"/>
      <c r="DC30" s="202"/>
      <c r="DO30" s="202"/>
      <c r="DP30" s="202"/>
      <c r="DV30" s="202"/>
      <c r="EH30" s="202"/>
      <c r="EI30" s="202"/>
      <c r="EL30" s="205"/>
      <c r="EO30" s="202"/>
      <c r="FA30" s="202"/>
      <c r="FB30" s="202"/>
      <c r="FE30" s="205"/>
      <c r="FH30" s="202"/>
      <c r="FT30" s="202"/>
      <c r="FU30" s="202"/>
      <c r="FX30" s="205"/>
    </row>
    <row r="31" spans="1:181" ht="69.75" customHeight="1" x14ac:dyDescent="0.35">
      <c r="A31" s="250"/>
      <c r="B31" s="251"/>
      <c r="C31" s="159">
        <f t="shared" ref="C31:C40" si="4">C30+1</f>
        <v>30</v>
      </c>
      <c r="D31" s="146" t="s">
        <v>1175</v>
      </c>
      <c r="E31" s="146" t="s">
        <v>413</v>
      </c>
      <c r="F31" s="146" t="s">
        <v>416</v>
      </c>
      <c r="G31" s="198">
        <v>45473</v>
      </c>
      <c r="H31" s="199" t="s">
        <v>1166</v>
      </c>
      <c r="I31" s="200" t="s">
        <v>50</v>
      </c>
      <c r="J31" s="146" t="s">
        <v>1167</v>
      </c>
      <c r="K31" s="201">
        <v>6903189123567</v>
      </c>
      <c r="L31" s="146" t="s">
        <v>1240</v>
      </c>
      <c r="M31" s="146" t="s">
        <v>1241</v>
      </c>
      <c r="N31" s="199"/>
      <c r="O31" s="202"/>
      <c r="R31" s="146" t="s">
        <v>54</v>
      </c>
      <c r="S31" s="146" t="s">
        <v>1242</v>
      </c>
      <c r="V31" s="146" t="s">
        <v>1243</v>
      </c>
      <c r="W31" s="146" t="s">
        <v>85</v>
      </c>
      <c r="X31" s="146">
        <v>4901</v>
      </c>
      <c r="Z31" s="204" t="s">
        <v>1244</v>
      </c>
      <c r="AB31" s="146" t="s">
        <v>60</v>
      </c>
      <c r="AC31" s="146" t="s">
        <v>88</v>
      </c>
      <c r="AD31" s="205" t="s">
        <v>1245</v>
      </c>
      <c r="AG31" s="200"/>
      <c r="AJ31" s="206"/>
      <c r="AQ31" s="200"/>
      <c r="AY31" s="148"/>
      <c r="AZ31" s="148">
        <v>28000</v>
      </c>
      <c r="BA31" s="148">
        <v>0</v>
      </c>
      <c r="BB31" s="148">
        <v>28000</v>
      </c>
      <c r="BC31" s="148">
        <v>28000</v>
      </c>
      <c r="BD31" s="148">
        <v>0</v>
      </c>
      <c r="BE31" s="148">
        <v>28000</v>
      </c>
      <c r="BF31" s="148"/>
      <c r="BG31" s="148"/>
      <c r="BH31" s="148"/>
      <c r="BI31" s="148"/>
      <c r="BJ31" s="148"/>
      <c r="BK31" s="148"/>
      <c r="BM31" s="208"/>
      <c r="BQ31" s="202"/>
      <c r="CB31" s="202"/>
      <c r="CC31" s="202"/>
      <c r="CF31" s="205"/>
      <c r="CJ31" s="206"/>
      <c r="CK31" s="146"/>
      <c r="CV31" s="202"/>
      <c r="CW31" s="202"/>
      <c r="CZ31" s="205"/>
      <c r="DC31" s="202"/>
      <c r="DO31" s="202"/>
      <c r="DP31" s="202"/>
      <c r="DV31" s="202"/>
      <c r="EH31" s="202"/>
      <c r="EI31" s="202"/>
      <c r="EL31" s="205"/>
      <c r="EO31" s="202"/>
      <c r="FA31" s="202"/>
      <c r="FB31" s="202"/>
      <c r="FE31" s="205"/>
      <c r="FH31" s="202"/>
      <c r="FT31" s="202"/>
      <c r="FU31" s="202"/>
      <c r="FX31" s="205"/>
    </row>
    <row r="32" spans="1:181" ht="69.75" customHeight="1" x14ac:dyDescent="0.35">
      <c r="A32" s="250"/>
      <c r="B32" s="251"/>
      <c r="C32" s="159">
        <f>C31+1</f>
        <v>31</v>
      </c>
      <c r="D32" s="146" t="s">
        <v>1165</v>
      </c>
      <c r="E32" s="146" t="s">
        <v>413</v>
      </c>
      <c r="F32" s="146" t="s">
        <v>416</v>
      </c>
      <c r="G32" s="198">
        <v>45473</v>
      </c>
      <c r="H32" s="199" t="s">
        <v>1166</v>
      </c>
      <c r="I32" s="200" t="s">
        <v>50</v>
      </c>
      <c r="J32" s="146" t="s">
        <v>1167</v>
      </c>
      <c r="K32" s="201">
        <v>6502192987632</v>
      </c>
      <c r="L32" s="146" t="s">
        <v>1253</v>
      </c>
      <c r="M32" s="146" t="s">
        <v>1254</v>
      </c>
      <c r="N32" s="199"/>
      <c r="O32" s="202"/>
      <c r="R32" s="146" t="s">
        <v>54</v>
      </c>
      <c r="S32" s="146" t="s">
        <v>1255</v>
      </c>
      <c r="V32" s="146" t="s">
        <v>1243</v>
      </c>
      <c r="W32" s="146" t="s">
        <v>85</v>
      </c>
      <c r="X32" s="146">
        <v>4901</v>
      </c>
      <c r="Z32" s="204" t="s">
        <v>1256</v>
      </c>
      <c r="AB32" s="146" t="s">
        <v>60</v>
      </c>
      <c r="AC32" s="146" t="s">
        <v>61</v>
      </c>
      <c r="AF32" s="200" t="s">
        <v>1170</v>
      </c>
      <c r="AG32" s="200" t="s">
        <v>71</v>
      </c>
      <c r="AI32" s="146" t="s">
        <v>72</v>
      </c>
      <c r="AJ32" s="206">
        <v>912974</v>
      </c>
      <c r="AK32" s="200" t="s">
        <v>88</v>
      </c>
      <c r="AL32" s="207" t="s">
        <v>90</v>
      </c>
      <c r="AM32" s="146" t="s">
        <v>1246</v>
      </c>
      <c r="AN32" s="146" t="s">
        <v>60</v>
      </c>
      <c r="AO32" s="158">
        <v>0.41666666666666669</v>
      </c>
      <c r="AP32" s="146" t="s">
        <v>66</v>
      </c>
      <c r="AQ32" s="200" t="s">
        <v>67</v>
      </c>
      <c r="AR32" s="149">
        <v>48000</v>
      </c>
      <c r="AT32" s="149">
        <f>AR32</f>
        <v>48000</v>
      </c>
      <c r="AV32" s="149">
        <v>20000</v>
      </c>
      <c r="AY32" s="149">
        <v>20000</v>
      </c>
      <c r="AZ32" s="149"/>
      <c r="BA32" s="149"/>
      <c r="BB32" s="149"/>
      <c r="BC32" s="149"/>
      <c r="BD32" s="149"/>
      <c r="BE32" s="149"/>
      <c r="BF32" s="149"/>
      <c r="BG32" s="149"/>
      <c r="BH32" s="149"/>
      <c r="BI32" s="149"/>
      <c r="BJ32" s="149"/>
      <c r="BK32" s="149"/>
      <c r="BM32" s="211"/>
      <c r="BQ32" s="202"/>
      <c r="CB32" s="202"/>
      <c r="CC32" s="202"/>
      <c r="CF32" s="205"/>
      <c r="CJ32" s="206"/>
      <c r="CK32" s="146"/>
      <c r="CV32" s="202"/>
      <c r="CW32" s="202"/>
      <c r="DC32" s="202"/>
      <c r="DO32" s="202"/>
      <c r="DP32" s="202"/>
      <c r="DV32" s="202"/>
      <c r="EH32" s="202"/>
      <c r="EI32" s="202"/>
      <c r="EO32" s="202"/>
      <c r="FA32" s="202"/>
      <c r="FB32" s="202"/>
      <c r="FH32" s="202"/>
      <c r="FT32" s="202"/>
      <c r="FU32" s="202"/>
    </row>
    <row r="33" spans="1:181" ht="69.75" customHeight="1" x14ac:dyDescent="0.35">
      <c r="A33" s="250"/>
      <c r="B33" s="251"/>
      <c r="C33" s="159">
        <f t="shared" ref="C33:C34" si="5">C32+1</f>
        <v>32</v>
      </c>
      <c r="D33" s="146" t="s">
        <v>1165</v>
      </c>
      <c r="E33" s="146" t="s">
        <v>413</v>
      </c>
      <c r="F33" s="146" t="s">
        <v>416</v>
      </c>
      <c r="G33" s="198">
        <v>45473</v>
      </c>
      <c r="H33" s="199" t="s">
        <v>1166</v>
      </c>
      <c r="I33" s="200" t="s">
        <v>50</v>
      </c>
      <c r="J33" s="146" t="s">
        <v>1167</v>
      </c>
      <c r="K33" s="201">
        <v>6502192987632</v>
      </c>
      <c r="L33" s="146" t="s">
        <v>1253</v>
      </c>
      <c r="M33" s="146" t="s">
        <v>1254</v>
      </c>
      <c r="N33" s="199"/>
      <c r="O33" s="202"/>
      <c r="R33" s="146" t="s">
        <v>54</v>
      </c>
      <c r="S33" s="146" t="s">
        <v>1255</v>
      </c>
      <c r="V33" s="146" t="s">
        <v>1243</v>
      </c>
      <c r="W33" s="146" t="s">
        <v>85</v>
      </c>
      <c r="X33" s="146">
        <v>4901</v>
      </c>
      <c r="Z33" s="204" t="s">
        <v>1256</v>
      </c>
      <c r="AB33" s="146" t="s">
        <v>60</v>
      </c>
      <c r="AC33" s="146" t="s">
        <v>61</v>
      </c>
      <c r="AF33" s="200" t="s">
        <v>1170</v>
      </c>
      <c r="AG33" s="200" t="s">
        <v>78</v>
      </c>
      <c r="AI33" s="146" t="s">
        <v>142</v>
      </c>
      <c r="AJ33" s="206">
        <v>876522000</v>
      </c>
      <c r="AK33" s="200" t="s">
        <v>1228</v>
      </c>
      <c r="AL33" s="207"/>
      <c r="AN33" s="146" t="s">
        <v>66</v>
      </c>
      <c r="AO33" s="158"/>
      <c r="AP33" s="146" t="s">
        <v>66</v>
      </c>
      <c r="AQ33" s="200" t="s">
        <v>67</v>
      </c>
      <c r="AR33" s="149">
        <v>22000</v>
      </c>
      <c r="AT33" s="149">
        <v>22000</v>
      </c>
      <c r="AV33" s="149">
        <v>22000</v>
      </c>
      <c r="AY33" s="149">
        <v>22000</v>
      </c>
      <c r="AZ33" s="149"/>
      <c r="BA33" s="149"/>
      <c r="BB33" s="149"/>
      <c r="BC33" s="149"/>
      <c r="BD33" s="149"/>
      <c r="BE33" s="149"/>
      <c r="BF33" s="149"/>
      <c r="BG33" s="149"/>
      <c r="BH33" s="149"/>
      <c r="BI33" s="149"/>
      <c r="BJ33" s="149"/>
      <c r="BK33" s="149"/>
      <c r="BM33" s="211"/>
      <c r="BQ33" s="202"/>
      <c r="CB33" s="202"/>
      <c r="CC33" s="202"/>
      <c r="CF33" s="205"/>
      <c r="CJ33" s="206"/>
      <c r="CK33" s="146"/>
      <c r="CV33" s="202"/>
      <c r="CW33" s="202"/>
      <c r="DC33" s="202"/>
      <c r="DO33" s="202"/>
      <c r="DP33" s="202"/>
      <c r="DV33" s="202"/>
      <c r="EH33" s="202"/>
      <c r="EI33" s="202"/>
      <c r="EO33" s="202"/>
      <c r="FA33" s="202"/>
      <c r="FB33" s="202"/>
      <c r="FH33" s="202"/>
      <c r="FT33" s="202"/>
      <c r="FU33" s="202"/>
    </row>
    <row r="34" spans="1:181" ht="69.75" customHeight="1" x14ac:dyDescent="0.35">
      <c r="A34" s="250"/>
      <c r="B34" s="251"/>
      <c r="C34" s="159">
        <f t="shared" si="5"/>
        <v>33</v>
      </c>
      <c r="D34" s="146" t="s">
        <v>1175</v>
      </c>
      <c r="E34" s="146" t="s">
        <v>413</v>
      </c>
      <c r="F34" s="146" t="s">
        <v>416</v>
      </c>
      <c r="G34" s="198">
        <v>45473</v>
      </c>
      <c r="H34" s="199" t="s">
        <v>1166</v>
      </c>
      <c r="I34" s="200" t="s">
        <v>50</v>
      </c>
      <c r="J34" s="146" t="s">
        <v>1167</v>
      </c>
      <c r="K34" s="201">
        <v>6502192987632</v>
      </c>
      <c r="L34" s="146" t="s">
        <v>1253</v>
      </c>
      <c r="M34" s="146" t="s">
        <v>1254</v>
      </c>
      <c r="N34" s="199"/>
      <c r="O34" s="202"/>
      <c r="R34" s="146" t="s">
        <v>54</v>
      </c>
      <c r="S34" s="146" t="s">
        <v>1255</v>
      </c>
      <c r="V34" s="146" t="s">
        <v>1243</v>
      </c>
      <c r="W34" s="146" t="s">
        <v>85</v>
      </c>
      <c r="X34" s="146">
        <v>4901</v>
      </c>
      <c r="Z34" s="204" t="s">
        <v>1256</v>
      </c>
      <c r="AB34" s="146" t="s">
        <v>60</v>
      </c>
      <c r="AC34" s="146" t="s">
        <v>61</v>
      </c>
      <c r="AG34" s="200"/>
      <c r="AJ34" s="206"/>
      <c r="AQ34" s="200"/>
      <c r="AY34" s="148"/>
      <c r="AZ34" s="148">
        <v>42000</v>
      </c>
      <c r="BA34" s="148">
        <v>22000</v>
      </c>
      <c r="BB34" s="148">
        <v>20000</v>
      </c>
      <c r="BC34" s="148">
        <v>42000</v>
      </c>
      <c r="BD34" s="148">
        <v>22000</v>
      </c>
      <c r="BE34" s="148">
        <v>20000</v>
      </c>
      <c r="BF34" s="148"/>
      <c r="BG34" s="148"/>
      <c r="BH34" s="148"/>
      <c r="BI34" s="148"/>
      <c r="BJ34" s="148"/>
      <c r="BK34" s="148"/>
      <c r="BM34" s="208"/>
      <c r="BQ34" s="202"/>
      <c r="CB34" s="202"/>
      <c r="CC34" s="202"/>
      <c r="CF34" s="205"/>
      <c r="CJ34" s="206"/>
      <c r="CK34" s="146"/>
      <c r="CV34" s="202"/>
      <c r="CW34" s="202"/>
      <c r="DC34" s="202"/>
      <c r="DO34" s="202"/>
      <c r="DP34" s="202"/>
      <c r="DV34" s="202"/>
      <c r="EH34" s="202"/>
      <c r="EI34" s="202"/>
      <c r="EO34" s="202"/>
      <c r="FA34" s="202"/>
      <c r="FB34" s="202"/>
      <c r="FH34" s="202"/>
      <c r="FT34" s="202"/>
      <c r="FU34" s="202"/>
    </row>
    <row r="35" spans="1:181" ht="69.75" customHeight="1" x14ac:dyDescent="0.35">
      <c r="A35" s="250" t="s">
        <v>1257</v>
      </c>
      <c r="B35" s="250" t="s">
        <v>1258</v>
      </c>
      <c r="C35" s="160">
        <f>C34+1</f>
        <v>34</v>
      </c>
      <c r="D35" s="146" t="s">
        <v>1165</v>
      </c>
      <c r="E35" s="146" t="s">
        <v>413</v>
      </c>
      <c r="F35" s="146" t="s">
        <v>416</v>
      </c>
      <c r="G35" s="198">
        <v>45473</v>
      </c>
      <c r="H35" s="199" t="s">
        <v>1166</v>
      </c>
      <c r="I35" s="200" t="s">
        <v>50</v>
      </c>
      <c r="J35" s="146" t="s">
        <v>1167</v>
      </c>
      <c r="K35" s="201">
        <v>7112319827632</v>
      </c>
      <c r="L35" s="146" t="s">
        <v>1259</v>
      </c>
      <c r="M35" s="146" t="s">
        <v>1260</v>
      </c>
      <c r="N35" s="199"/>
      <c r="O35" s="202"/>
      <c r="R35" s="146" t="s">
        <v>54</v>
      </c>
      <c r="S35" s="146" t="s">
        <v>1261</v>
      </c>
      <c r="V35" s="146" t="s">
        <v>1262</v>
      </c>
      <c r="W35" s="146" t="s">
        <v>114</v>
      </c>
      <c r="X35" s="146">
        <v>7865</v>
      </c>
      <c r="Z35" s="204" t="s">
        <v>1263</v>
      </c>
      <c r="AB35" s="146" t="s">
        <v>60</v>
      </c>
      <c r="AC35" s="146" t="s">
        <v>61</v>
      </c>
      <c r="AF35" s="200" t="s">
        <v>1170</v>
      </c>
      <c r="AG35" s="200" t="s">
        <v>71</v>
      </c>
      <c r="AI35" s="146" t="s">
        <v>1264</v>
      </c>
      <c r="AJ35" s="206">
        <v>3567800</v>
      </c>
      <c r="AK35" s="200" t="s">
        <v>61</v>
      </c>
      <c r="AN35" s="146" t="s">
        <v>60</v>
      </c>
      <c r="AO35" s="158">
        <v>0.51923076923076927</v>
      </c>
      <c r="AP35" s="146" t="s">
        <v>66</v>
      </c>
      <c r="AQ35" s="200" t="s">
        <v>67</v>
      </c>
      <c r="AR35" s="149">
        <v>52000</v>
      </c>
      <c r="AT35" s="149">
        <f>AR35</f>
        <v>52000</v>
      </c>
      <c r="AV35" s="149">
        <v>27000</v>
      </c>
      <c r="AY35" s="149">
        <v>27000</v>
      </c>
      <c r="AZ35" s="149"/>
      <c r="BA35" s="149"/>
      <c r="BB35" s="149"/>
      <c r="BC35" s="149"/>
      <c r="BD35" s="149"/>
      <c r="BE35" s="149"/>
      <c r="BF35" s="149"/>
      <c r="BG35" s="149"/>
      <c r="BH35" s="149"/>
      <c r="BI35" s="149"/>
      <c r="BJ35" s="149"/>
      <c r="BK35" s="149"/>
      <c r="BM35" s="211"/>
      <c r="BQ35" s="202"/>
      <c r="CB35" s="202"/>
      <c r="CC35" s="202"/>
      <c r="CF35" s="205"/>
      <c r="CJ35" s="206"/>
      <c r="CK35" s="146"/>
      <c r="CV35" s="202"/>
      <c r="CW35" s="202"/>
      <c r="DC35" s="202"/>
      <c r="DO35" s="202"/>
      <c r="DP35" s="202"/>
      <c r="DV35" s="202"/>
      <c r="EH35" s="202"/>
      <c r="EI35" s="202"/>
      <c r="EO35" s="202"/>
      <c r="FA35" s="202"/>
      <c r="FB35" s="202"/>
      <c r="FH35" s="202"/>
      <c r="FT35" s="202"/>
      <c r="FU35" s="202"/>
    </row>
    <row r="36" spans="1:181" ht="69.75" customHeight="1" x14ac:dyDescent="0.35">
      <c r="A36" s="250"/>
      <c r="B36" s="250"/>
      <c r="C36" s="160">
        <f t="shared" si="4"/>
        <v>35</v>
      </c>
      <c r="D36" s="146" t="s">
        <v>1175</v>
      </c>
      <c r="E36" s="146" t="s">
        <v>413</v>
      </c>
      <c r="F36" s="146" t="s">
        <v>416</v>
      </c>
      <c r="G36" s="198">
        <v>45473</v>
      </c>
      <c r="H36" s="199" t="s">
        <v>1166</v>
      </c>
      <c r="I36" s="200" t="s">
        <v>50</v>
      </c>
      <c r="J36" s="146" t="s">
        <v>1167</v>
      </c>
      <c r="K36" s="201">
        <v>7112319827632</v>
      </c>
      <c r="L36" s="146" t="s">
        <v>1259</v>
      </c>
      <c r="M36" s="146" t="s">
        <v>1260</v>
      </c>
      <c r="N36" s="199"/>
      <c r="O36" s="202"/>
      <c r="R36" s="146" t="s">
        <v>54</v>
      </c>
      <c r="S36" s="146" t="s">
        <v>1261</v>
      </c>
      <c r="V36" s="146" t="s">
        <v>1262</v>
      </c>
      <c r="W36" s="146" t="s">
        <v>114</v>
      </c>
      <c r="X36" s="146">
        <v>7865</v>
      </c>
      <c r="Z36" s="204" t="s">
        <v>1263</v>
      </c>
      <c r="AB36" s="146" t="s">
        <v>60</v>
      </c>
      <c r="AC36" s="146" t="s">
        <v>61</v>
      </c>
      <c r="AG36" s="200"/>
      <c r="AJ36" s="206"/>
      <c r="AQ36" s="200"/>
      <c r="AY36" s="148"/>
      <c r="AZ36" s="148">
        <v>27000</v>
      </c>
      <c r="BA36" s="148">
        <v>27000</v>
      </c>
      <c r="BB36" s="148">
        <v>0</v>
      </c>
      <c r="BC36" s="148">
        <v>27000</v>
      </c>
      <c r="BD36" s="148">
        <v>27000</v>
      </c>
      <c r="BE36" s="148">
        <v>0</v>
      </c>
      <c r="BF36" s="148"/>
      <c r="BG36" s="148"/>
      <c r="BH36" s="148"/>
      <c r="BI36" s="148"/>
      <c r="BJ36" s="148"/>
      <c r="BK36" s="148"/>
      <c r="BM36" s="208"/>
      <c r="BQ36" s="202"/>
      <c r="CB36" s="202"/>
      <c r="CC36" s="202"/>
      <c r="CF36" s="205"/>
      <c r="CJ36" s="206"/>
      <c r="CK36" s="146"/>
      <c r="CV36" s="202"/>
      <c r="CW36" s="202"/>
      <c r="DC36" s="202"/>
      <c r="DO36" s="202"/>
      <c r="DP36" s="202"/>
      <c r="DV36" s="202"/>
      <c r="EH36" s="202"/>
      <c r="EI36" s="202"/>
      <c r="EO36" s="202"/>
      <c r="FA36" s="202"/>
      <c r="FB36" s="202"/>
      <c r="FH36" s="202"/>
      <c r="FT36" s="202"/>
      <c r="FU36" s="202"/>
    </row>
    <row r="37" spans="1:181" ht="69.75" customHeight="1" x14ac:dyDescent="0.35">
      <c r="A37" s="250" t="s">
        <v>1265</v>
      </c>
      <c r="B37" s="250" t="s">
        <v>1266</v>
      </c>
      <c r="C37" s="157">
        <f>C36+1</f>
        <v>36</v>
      </c>
      <c r="D37" s="146" t="s">
        <v>1165</v>
      </c>
      <c r="E37" s="146" t="s">
        <v>413</v>
      </c>
      <c r="F37" s="146" t="s">
        <v>416</v>
      </c>
      <c r="G37" s="198">
        <v>45473</v>
      </c>
      <c r="H37" s="199" t="s">
        <v>1166</v>
      </c>
      <c r="I37" s="200" t="s">
        <v>50</v>
      </c>
      <c r="J37" s="146" t="s">
        <v>1167</v>
      </c>
      <c r="K37" s="201">
        <v>6604213826087</v>
      </c>
      <c r="L37" s="200" t="s">
        <v>1267</v>
      </c>
      <c r="M37" s="146" t="s">
        <v>1268</v>
      </c>
      <c r="N37" s="199"/>
      <c r="O37" s="202"/>
      <c r="Q37" s="203"/>
      <c r="R37" s="146" t="s">
        <v>54</v>
      </c>
      <c r="S37" s="146" t="s">
        <v>1269</v>
      </c>
      <c r="V37" s="146" t="s">
        <v>1270</v>
      </c>
      <c r="W37" s="146" t="s">
        <v>85</v>
      </c>
      <c r="X37" s="146">
        <v>8234</v>
      </c>
      <c r="Y37" s="147" t="s">
        <v>1271</v>
      </c>
      <c r="Z37" s="204" t="s">
        <v>1272</v>
      </c>
      <c r="AB37" s="146" t="s">
        <v>60</v>
      </c>
      <c r="AC37" s="146" t="s">
        <v>61</v>
      </c>
      <c r="AD37" s="205"/>
      <c r="AE37" s="144"/>
      <c r="AF37" s="200" t="s">
        <v>1170</v>
      </c>
      <c r="AG37" s="200" t="s">
        <v>69</v>
      </c>
      <c r="AH37" s="200"/>
      <c r="AI37" s="200" t="s">
        <v>92</v>
      </c>
      <c r="AJ37" s="206">
        <v>435697987437</v>
      </c>
      <c r="AK37" s="200" t="s">
        <v>88</v>
      </c>
      <c r="AL37" s="207" t="s">
        <v>1171</v>
      </c>
      <c r="AM37" s="144"/>
      <c r="AN37" s="146" t="s">
        <v>66</v>
      </c>
      <c r="AP37" s="146" t="s">
        <v>66</v>
      </c>
      <c r="AQ37" s="200" t="s">
        <v>67</v>
      </c>
      <c r="AR37" s="148">
        <v>100000</v>
      </c>
      <c r="AS37" s="200"/>
      <c r="AT37" s="148">
        <v>100000</v>
      </c>
      <c r="AW37" s="212"/>
      <c r="AX37" s="212"/>
      <c r="AY37" s="148">
        <v>100000</v>
      </c>
      <c r="AZ37" s="148"/>
      <c r="BA37" s="148"/>
      <c r="BB37" s="148"/>
      <c r="BC37" s="148"/>
      <c r="BD37" s="148"/>
      <c r="BE37" s="148"/>
      <c r="BF37" s="148"/>
      <c r="BG37" s="148"/>
      <c r="BH37" s="148"/>
      <c r="BI37" s="148"/>
      <c r="BJ37" s="148"/>
      <c r="BK37" s="148"/>
      <c r="BM37" s="208"/>
      <c r="BQ37" s="202"/>
      <c r="CB37" s="202"/>
      <c r="CC37" s="202"/>
      <c r="CF37" s="205"/>
      <c r="CJ37" s="206"/>
      <c r="CK37" s="146"/>
      <c r="CV37" s="202"/>
      <c r="CW37" s="202"/>
      <c r="CZ37" s="205"/>
      <c r="DA37" s="144"/>
      <c r="DC37" s="202"/>
      <c r="DO37" s="202"/>
      <c r="DP37" s="202"/>
      <c r="DS37" s="205"/>
      <c r="DT37" s="144"/>
      <c r="DV37" s="202"/>
      <c r="EH37" s="202"/>
      <c r="EI37" s="202"/>
      <c r="EL37" s="205"/>
      <c r="EM37" s="144"/>
      <c r="EO37" s="202"/>
      <c r="FA37" s="202"/>
      <c r="FB37" s="202"/>
      <c r="FE37" s="205"/>
      <c r="FF37" s="144"/>
      <c r="FH37" s="202"/>
      <c r="FT37" s="202"/>
      <c r="FU37" s="202"/>
      <c r="FX37" s="205"/>
      <c r="FY37" s="144"/>
    </row>
    <row r="38" spans="1:181" ht="69.75" customHeight="1" x14ac:dyDescent="0.35">
      <c r="A38" s="250"/>
      <c r="B38" s="250"/>
      <c r="C38" s="157">
        <f t="shared" si="4"/>
        <v>37</v>
      </c>
      <c r="D38" s="146" t="s">
        <v>1175</v>
      </c>
      <c r="E38" s="146" t="s">
        <v>413</v>
      </c>
      <c r="F38" s="146" t="s">
        <v>416</v>
      </c>
      <c r="G38" s="198">
        <v>45473</v>
      </c>
      <c r="H38" s="199" t="s">
        <v>1166</v>
      </c>
      <c r="I38" s="200" t="s">
        <v>50</v>
      </c>
      <c r="J38" s="146" t="s">
        <v>1167</v>
      </c>
      <c r="K38" s="201">
        <v>6604213826087</v>
      </c>
      <c r="L38" s="200" t="s">
        <v>1267</v>
      </c>
      <c r="M38" s="146" t="s">
        <v>1268</v>
      </c>
      <c r="N38" s="199"/>
      <c r="O38" s="202"/>
      <c r="Q38" s="203"/>
      <c r="R38" s="146" t="s">
        <v>54</v>
      </c>
      <c r="S38" s="146" t="s">
        <v>1269</v>
      </c>
      <c r="V38" s="146" t="s">
        <v>1270</v>
      </c>
      <c r="W38" s="146" t="s">
        <v>85</v>
      </c>
      <c r="X38" s="146">
        <v>8234</v>
      </c>
      <c r="Y38" s="147" t="s">
        <v>1271</v>
      </c>
      <c r="Z38" s="204" t="s">
        <v>1272</v>
      </c>
      <c r="AB38" s="146" t="s">
        <v>60</v>
      </c>
      <c r="AC38" s="146" t="s">
        <v>61</v>
      </c>
      <c r="AG38" s="200"/>
      <c r="AJ38" s="206"/>
      <c r="AQ38" s="200"/>
      <c r="AY38" s="148"/>
      <c r="AZ38" s="148">
        <v>100000</v>
      </c>
      <c r="BA38" s="148">
        <v>0</v>
      </c>
      <c r="BB38" s="148">
        <v>100000</v>
      </c>
      <c r="BC38" s="148">
        <v>100000</v>
      </c>
      <c r="BD38" s="148">
        <v>0</v>
      </c>
      <c r="BE38" s="148">
        <v>100000</v>
      </c>
      <c r="BF38" s="148"/>
      <c r="BG38" s="148"/>
      <c r="BH38" s="148"/>
      <c r="BI38" s="148"/>
      <c r="BJ38" s="148"/>
      <c r="BK38" s="148"/>
      <c r="BM38" s="208"/>
      <c r="BQ38" s="202"/>
      <c r="CB38" s="202"/>
      <c r="CC38" s="202"/>
      <c r="CF38" s="205"/>
      <c r="CJ38" s="206"/>
      <c r="CK38" s="146"/>
      <c r="CV38" s="202"/>
      <c r="CW38" s="202"/>
      <c r="DC38" s="202"/>
      <c r="DO38" s="202"/>
      <c r="DP38" s="202"/>
      <c r="DV38" s="202"/>
      <c r="EH38" s="202"/>
      <c r="EI38" s="202"/>
      <c r="EO38" s="202"/>
      <c r="FA38" s="202"/>
      <c r="FB38" s="202"/>
      <c r="FH38" s="202"/>
      <c r="FT38" s="202"/>
      <c r="FU38" s="202"/>
    </row>
    <row r="39" spans="1:181" ht="69.75" customHeight="1" x14ac:dyDescent="0.35">
      <c r="A39" s="250"/>
      <c r="B39" s="250"/>
      <c r="C39" s="157">
        <f>C38+1</f>
        <v>38</v>
      </c>
      <c r="D39" s="146" t="s">
        <v>1165</v>
      </c>
      <c r="E39" s="146" t="s">
        <v>413</v>
      </c>
      <c r="F39" s="146" t="s">
        <v>416</v>
      </c>
      <c r="G39" s="198">
        <v>45473</v>
      </c>
      <c r="H39" s="199" t="s">
        <v>1219</v>
      </c>
      <c r="I39" s="200" t="s">
        <v>50</v>
      </c>
      <c r="K39" s="201"/>
      <c r="L39" s="200"/>
      <c r="N39" s="199" t="s">
        <v>1273</v>
      </c>
      <c r="O39" s="202" t="s">
        <v>1274</v>
      </c>
      <c r="P39" s="146" t="s">
        <v>1275</v>
      </c>
      <c r="Q39" s="203"/>
      <c r="R39" s="146" t="s">
        <v>54</v>
      </c>
      <c r="S39" s="146" t="s">
        <v>1276</v>
      </c>
      <c r="V39" s="146" t="s">
        <v>1270</v>
      </c>
      <c r="W39" s="146" t="s">
        <v>85</v>
      </c>
      <c r="X39" s="146">
        <v>8234</v>
      </c>
      <c r="Y39" s="147" t="s">
        <v>1277</v>
      </c>
      <c r="Z39" s="204" t="s">
        <v>1278</v>
      </c>
      <c r="AB39" s="146" t="s">
        <v>60</v>
      </c>
      <c r="AC39" s="146" t="s">
        <v>88</v>
      </c>
      <c r="AD39" s="205" t="s">
        <v>90</v>
      </c>
      <c r="AE39" s="144" t="s">
        <v>1279</v>
      </c>
      <c r="AF39" s="200" t="s">
        <v>1170</v>
      </c>
      <c r="AG39" s="200" t="s">
        <v>78</v>
      </c>
      <c r="AH39" s="200"/>
      <c r="AI39" s="200" t="s">
        <v>132</v>
      </c>
      <c r="AJ39" s="206">
        <v>876598723300</v>
      </c>
      <c r="AK39" s="200" t="s">
        <v>88</v>
      </c>
      <c r="AL39" s="207" t="s">
        <v>90</v>
      </c>
      <c r="AM39" s="144" t="s">
        <v>1185</v>
      </c>
      <c r="AN39" s="146" t="s">
        <v>66</v>
      </c>
      <c r="AP39" s="146" t="s">
        <v>66</v>
      </c>
      <c r="AQ39" s="200" t="s">
        <v>67</v>
      </c>
      <c r="AR39" s="148">
        <v>70000</v>
      </c>
      <c r="AS39" s="200"/>
      <c r="AT39" s="148">
        <v>70000</v>
      </c>
      <c r="AY39" s="148">
        <v>70000</v>
      </c>
      <c r="AZ39" s="148"/>
      <c r="BA39" s="148"/>
      <c r="BB39" s="148"/>
      <c r="BC39" s="148"/>
      <c r="BD39" s="148"/>
      <c r="BE39" s="148"/>
      <c r="BF39" s="148"/>
      <c r="BG39" s="148"/>
      <c r="BH39" s="148"/>
      <c r="BI39" s="148"/>
      <c r="BJ39" s="148"/>
      <c r="BK39" s="148"/>
      <c r="BM39" s="208"/>
      <c r="BQ39" s="202"/>
      <c r="CB39" s="202"/>
      <c r="CC39" s="202"/>
      <c r="CF39" s="205"/>
      <c r="CH39" s="146" t="s">
        <v>1247</v>
      </c>
      <c r="CI39" s="146" t="s">
        <v>1167</v>
      </c>
      <c r="CJ39" s="201">
        <v>6604213826087</v>
      </c>
      <c r="CL39" s="200" t="s">
        <v>1267</v>
      </c>
      <c r="CM39" s="146" t="s">
        <v>1268</v>
      </c>
      <c r="CN39" s="146" t="s">
        <v>54</v>
      </c>
      <c r="CO39" s="146" t="s">
        <v>1269</v>
      </c>
      <c r="CR39" s="146" t="s">
        <v>1270</v>
      </c>
      <c r="CS39" s="146" t="s">
        <v>85</v>
      </c>
      <c r="CT39" s="146">
        <v>8234</v>
      </c>
      <c r="CU39" s="147" t="s">
        <v>1271</v>
      </c>
      <c r="CV39" s="204" t="s">
        <v>1272</v>
      </c>
      <c r="CX39" s="146" t="s">
        <v>60</v>
      </c>
      <c r="CY39" s="146" t="s">
        <v>61</v>
      </c>
      <c r="DA39" s="144"/>
      <c r="DB39" s="146" t="s">
        <v>1167</v>
      </c>
      <c r="DC39" s="201">
        <v>7109160438088</v>
      </c>
      <c r="DE39" s="200" t="s">
        <v>1280</v>
      </c>
      <c r="DF39" s="146" t="s">
        <v>1281</v>
      </c>
      <c r="DG39" s="146" t="s">
        <v>54</v>
      </c>
      <c r="DH39" s="146" t="s">
        <v>1282</v>
      </c>
      <c r="DK39" s="146" t="s">
        <v>1270</v>
      </c>
      <c r="DL39" s="146" t="s">
        <v>85</v>
      </c>
      <c r="DM39" s="146">
        <v>8234</v>
      </c>
      <c r="DN39" s="147" t="s">
        <v>1283</v>
      </c>
      <c r="DO39" s="204" t="s">
        <v>1284</v>
      </c>
      <c r="DQ39" s="146" t="s">
        <v>60</v>
      </c>
      <c r="DR39" s="146" t="s">
        <v>88</v>
      </c>
      <c r="DS39" s="205" t="s">
        <v>1285</v>
      </c>
      <c r="EE39" s="202"/>
      <c r="EF39" s="202"/>
      <c r="EI39" s="205"/>
      <c r="EJ39" s="144"/>
      <c r="EL39" s="202"/>
      <c r="EX39" s="202"/>
      <c r="EY39" s="202"/>
      <c r="FB39" s="205"/>
      <c r="FC39" s="144"/>
      <c r="FE39" s="202"/>
      <c r="FQ39" s="202"/>
      <c r="FR39" s="202"/>
      <c r="FU39" s="205"/>
      <c r="FV39" s="144"/>
    </row>
    <row r="40" spans="1:181" ht="69.75" customHeight="1" x14ac:dyDescent="0.35">
      <c r="A40" s="250"/>
      <c r="B40" s="250"/>
      <c r="C40" s="157">
        <f t="shared" si="4"/>
        <v>39</v>
      </c>
      <c r="D40" s="146" t="s">
        <v>1175</v>
      </c>
      <c r="E40" s="146" t="s">
        <v>413</v>
      </c>
      <c r="F40" s="146" t="s">
        <v>416</v>
      </c>
      <c r="G40" s="198">
        <v>45473</v>
      </c>
      <c r="H40" s="199" t="s">
        <v>1219</v>
      </c>
      <c r="I40" s="200" t="s">
        <v>50</v>
      </c>
      <c r="K40" s="201"/>
      <c r="L40" s="200"/>
      <c r="N40" s="199" t="s">
        <v>1273</v>
      </c>
      <c r="O40" s="202" t="s">
        <v>1274</v>
      </c>
      <c r="P40" s="146" t="s">
        <v>1275</v>
      </c>
      <c r="Q40" s="203"/>
      <c r="R40" s="146" t="s">
        <v>54</v>
      </c>
      <c r="S40" s="146" t="s">
        <v>1276</v>
      </c>
      <c r="V40" s="146" t="s">
        <v>1270</v>
      </c>
      <c r="W40" s="146" t="s">
        <v>85</v>
      </c>
      <c r="X40" s="146">
        <v>8234</v>
      </c>
      <c r="Y40" s="147" t="s">
        <v>1277</v>
      </c>
      <c r="Z40" s="204" t="s">
        <v>1278</v>
      </c>
      <c r="AB40" s="146" t="s">
        <v>60</v>
      </c>
      <c r="AC40" s="146" t="s">
        <v>88</v>
      </c>
      <c r="AD40" s="205" t="s">
        <v>90</v>
      </c>
      <c r="AE40" s="144" t="s">
        <v>1279</v>
      </c>
      <c r="AF40" s="200"/>
      <c r="AG40" s="200"/>
      <c r="AH40" s="200"/>
      <c r="AI40" s="200"/>
      <c r="AJ40" s="206"/>
      <c r="AK40" s="200"/>
      <c r="AL40" s="207"/>
      <c r="AM40" s="144"/>
      <c r="AQ40" s="200"/>
      <c r="AR40" s="148"/>
      <c r="AS40" s="200"/>
      <c r="AT40" s="148"/>
      <c r="AY40" s="148"/>
      <c r="AZ40" s="148">
        <v>70000</v>
      </c>
      <c r="BA40" s="148">
        <v>0</v>
      </c>
      <c r="BB40" s="148">
        <v>70000</v>
      </c>
      <c r="BC40" s="148">
        <v>70000</v>
      </c>
      <c r="BD40" s="148">
        <v>0</v>
      </c>
      <c r="BE40" s="148">
        <v>70000</v>
      </c>
      <c r="BF40" s="148"/>
      <c r="BG40" s="148"/>
      <c r="BH40" s="148"/>
      <c r="BI40" s="148"/>
      <c r="BJ40" s="148"/>
      <c r="BK40" s="148"/>
      <c r="BM40" s="208"/>
      <c r="BQ40" s="202"/>
      <c r="CB40" s="202"/>
      <c r="CC40" s="202"/>
      <c r="CF40" s="205"/>
      <c r="CJ40" s="206"/>
      <c r="CV40" s="202"/>
      <c r="CW40" s="202"/>
      <c r="CZ40" s="205"/>
      <c r="DA40" s="144"/>
      <c r="DC40" s="202"/>
      <c r="DO40" s="202"/>
      <c r="DP40" s="202"/>
      <c r="DS40" s="205"/>
      <c r="DT40" s="144"/>
      <c r="DV40" s="202"/>
      <c r="EH40" s="202"/>
      <c r="EI40" s="202"/>
      <c r="EL40" s="205"/>
      <c r="EM40" s="144"/>
      <c r="EO40" s="202"/>
      <c r="FA40" s="202"/>
      <c r="FB40" s="202"/>
      <c r="FE40" s="205"/>
      <c r="FF40" s="144"/>
      <c r="FH40" s="202"/>
      <c r="FT40" s="202"/>
      <c r="FU40" s="202"/>
      <c r="FX40" s="205"/>
      <c r="FY40" s="144"/>
    </row>
    <row r="41" spans="1:181" ht="69.75" customHeight="1" x14ac:dyDescent="0.35">
      <c r="A41" s="250"/>
      <c r="B41" s="250"/>
      <c r="C41" s="157">
        <f>C40+1</f>
        <v>40</v>
      </c>
      <c r="D41" s="146" t="s">
        <v>1165</v>
      </c>
      <c r="E41" s="146" t="s">
        <v>413</v>
      </c>
      <c r="F41" s="146" t="s">
        <v>416</v>
      </c>
      <c r="G41" s="198">
        <v>45473</v>
      </c>
      <c r="H41" s="199" t="s">
        <v>1166</v>
      </c>
      <c r="I41" s="200" t="s">
        <v>50</v>
      </c>
      <c r="J41" s="146" t="s">
        <v>1167</v>
      </c>
      <c r="K41" s="201">
        <v>7109160438088</v>
      </c>
      <c r="L41" s="200" t="s">
        <v>1280</v>
      </c>
      <c r="M41" s="146" t="s">
        <v>1281</v>
      </c>
      <c r="N41" s="199"/>
      <c r="O41" s="202"/>
      <c r="Q41" s="203"/>
      <c r="R41" s="146" t="s">
        <v>54</v>
      </c>
      <c r="S41" s="146" t="s">
        <v>1282</v>
      </c>
      <c r="V41" s="146" t="s">
        <v>1270</v>
      </c>
      <c r="W41" s="146" t="s">
        <v>85</v>
      </c>
      <c r="X41" s="146">
        <v>8234</v>
      </c>
      <c r="Y41" s="147" t="s">
        <v>1283</v>
      </c>
      <c r="Z41" s="204" t="s">
        <v>1284</v>
      </c>
      <c r="AB41" s="146" t="s">
        <v>60</v>
      </c>
      <c r="AC41" s="146" t="s">
        <v>88</v>
      </c>
      <c r="AD41" s="205" t="s">
        <v>1285</v>
      </c>
      <c r="AE41" s="144"/>
      <c r="AF41" s="200" t="s">
        <v>1170</v>
      </c>
      <c r="AG41" s="200" t="s">
        <v>69</v>
      </c>
      <c r="AH41" s="200"/>
      <c r="AI41" s="200" t="s">
        <v>92</v>
      </c>
      <c r="AJ41" s="206">
        <v>345678812934</v>
      </c>
      <c r="AK41" s="200" t="s">
        <v>88</v>
      </c>
      <c r="AL41" s="207" t="s">
        <v>90</v>
      </c>
      <c r="AM41" s="144" t="s">
        <v>1185</v>
      </c>
      <c r="AN41" s="146" t="s">
        <v>66</v>
      </c>
      <c r="AP41" s="146" t="s">
        <v>66</v>
      </c>
      <c r="AQ41" s="200" t="s">
        <v>67</v>
      </c>
      <c r="AR41" s="148">
        <v>50000</v>
      </c>
      <c r="AS41" s="200"/>
      <c r="AT41" s="148">
        <v>50000</v>
      </c>
      <c r="AY41" s="148">
        <v>50000</v>
      </c>
      <c r="AZ41" s="148"/>
      <c r="BA41" s="148"/>
      <c r="BB41" s="148"/>
      <c r="BC41" s="148"/>
      <c r="BD41" s="148"/>
      <c r="BE41" s="148"/>
      <c r="BF41" s="148"/>
      <c r="BG41" s="148"/>
      <c r="BH41" s="148"/>
      <c r="BI41" s="148"/>
      <c r="BJ41" s="148"/>
      <c r="BK41" s="148"/>
      <c r="BM41" s="208"/>
      <c r="BQ41" s="202"/>
      <c r="CB41" s="202"/>
      <c r="CC41" s="202"/>
      <c r="CF41" s="205"/>
      <c r="CJ41" s="206"/>
      <c r="CK41" s="146"/>
      <c r="CV41" s="202"/>
      <c r="CW41" s="202"/>
      <c r="CZ41" s="205"/>
      <c r="DA41" s="144"/>
      <c r="DC41" s="202"/>
      <c r="DO41" s="202"/>
      <c r="DP41" s="202"/>
      <c r="DS41" s="205"/>
      <c r="DT41" s="144"/>
      <c r="DV41" s="202"/>
      <c r="EH41" s="202"/>
      <c r="EI41" s="202"/>
      <c r="EL41" s="205"/>
      <c r="EM41" s="144"/>
      <c r="EO41" s="202"/>
      <c r="FA41" s="202"/>
      <c r="FB41" s="202"/>
      <c r="FE41" s="205"/>
      <c r="FF41" s="144"/>
      <c r="FH41" s="202"/>
      <c r="FT41" s="202"/>
      <c r="FU41" s="202"/>
      <c r="FX41" s="205"/>
      <c r="FY41" s="144"/>
    </row>
    <row r="42" spans="1:181" ht="69.75" customHeight="1" x14ac:dyDescent="0.35">
      <c r="A42" s="250"/>
      <c r="B42" s="250"/>
      <c r="C42" s="157">
        <f t="shared" ref="C42:C48" si="6">C41+1</f>
        <v>41</v>
      </c>
      <c r="D42" s="146" t="s">
        <v>1175</v>
      </c>
      <c r="E42" s="146" t="s">
        <v>413</v>
      </c>
      <c r="F42" s="146" t="s">
        <v>416</v>
      </c>
      <c r="G42" s="198">
        <v>45473</v>
      </c>
      <c r="H42" s="199" t="s">
        <v>1166</v>
      </c>
      <c r="I42" s="200" t="s">
        <v>50</v>
      </c>
      <c r="J42" s="146" t="s">
        <v>1167</v>
      </c>
      <c r="K42" s="201">
        <v>7109160438088</v>
      </c>
      <c r="L42" s="200" t="s">
        <v>1280</v>
      </c>
      <c r="M42" s="146" t="s">
        <v>1281</v>
      </c>
      <c r="N42" s="199"/>
      <c r="O42" s="202"/>
      <c r="Q42" s="203"/>
      <c r="R42" s="146" t="s">
        <v>54</v>
      </c>
      <c r="S42" s="146" t="s">
        <v>1282</v>
      </c>
      <c r="V42" s="146" t="s">
        <v>1270</v>
      </c>
      <c r="W42" s="146" t="s">
        <v>85</v>
      </c>
      <c r="X42" s="146">
        <v>8234</v>
      </c>
      <c r="Y42" s="147" t="s">
        <v>1283</v>
      </c>
      <c r="Z42" s="204" t="s">
        <v>1284</v>
      </c>
      <c r="AB42" s="146" t="s">
        <v>60</v>
      </c>
      <c r="AC42" s="146" t="s">
        <v>88</v>
      </c>
      <c r="AD42" s="205" t="s">
        <v>1285</v>
      </c>
      <c r="AG42" s="200"/>
      <c r="AJ42" s="206"/>
      <c r="AQ42" s="200"/>
      <c r="AY42" s="148"/>
      <c r="AZ42" s="148">
        <v>50000</v>
      </c>
      <c r="BA42" s="148">
        <v>0</v>
      </c>
      <c r="BB42" s="148">
        <v>50000</v>
      </c>
      <c r="BC42" s="148">
        <v>50000</v>
      </c>
      <c r="BD42" s="148">
        <v>0</v>
      </c>
      <c r="BE42" s="148">
        <v>50000</v>
      </c>
      <c r="BF42" s="148"/>
      <c r="BG42" s="148"/>
      <c r="BH42" s="148"/>
      <c r="BI42" s="148"/>
      <c r="BJ42" s="148"/>
      <c r="BK42" s="148"/>
      <c r="BM42" s="208"/>
      <c r="BQ42" s="202"/>
      <c r="CB42" s="202"/>
      <c r="CC42" s="202"/>
      <c r="CF42" s="205"/>
      <c r="CJ42" s="206"/>
      <c r="CK42" s="146"/>
      <c r="CV42" s="202"/>
      <c r="CW42" s="202"/>
      <c r="CZ42" s="205"/>
      <c r="DC42" s="202"/>
      <c r="DO42" s="202"/>
      <c r="DP42" s="202"/>
      <c r="DS42" s="205"/>
      <c r="DV42" s="202"/>
      <c r="EH42" s="202"/>
      <c r="EI42" s="202"/>
      <c r="EL42" s="205"/>
      <c r="EO42" s="202"/>
      <c r="FA42" s="202"/>
      <c r="FB42" s="202"/>
      <c r="FE42" s="205"/>
      <c r="FH42" s="202"/>
      <c r="FT42" s="202"/>
      <c r="FU42" s="202"/>
      <c r="FX42" s="205"/>
    </row>
    <row r="43" spans="1:181" ht="69.75" customHeight="1" x14ac:dyDescent="0.35">
      <c r="A43" s="250" t="s">
        <v>1286</v>
      </c>
      <c r="B43" s="250" t="s">
        <v>1287</v>
      </c>
      <c r="C43" s="161">
        <f>C42+1</f>
        <v>42</v>
      </c>
      <c r="D43" s="146" t="s">
        <v>1165</v>
      </c>
      <c r="E43" s="146" t="s">
        <v>413</v>
      </c>
      <c r="F43" s="146" t="s">
        <v>416</v>
      </c>
      <c r="G43" s="198">
        <v>45473</v>
      </c>
      <c r="H43" s="199" t="s">
        <v>1219</v>
      </c>
      <c r="I43" s="200" t="s">
        <v>50</v>
      </c>
      <c r="K43" s="201"/>
      <c r="N43" s="199" t="s">
        <v>1273</v>
      </c>
      <c r="O43" s="202" t="s">
        <v>1288</v>
      </c>
      <c r="P43" s="146" t="s">
        <v>1289</v>
      </c>
      <c r="R43" s="146" t="s">
        <v>54</v>
      </c>
      <c r="S43" s="146" t="s">
        <v>1290</v>
      </c>
      <c r="V43" s="146" t="s">
        <v>1291</v>
      </c>
      <c r="W43" s="146" t="s">
        <v>85</v>
      </c>
      <c r="X43" s="146">
        <v>4532</v>
      </c>
      <c r="Z43" s="204" t="s">
        <v>1292</v>
      </c>
      <c r="AB43" s="146" t="s">
        <v>60</v>
      </c>
      <c r="AC43" s="146" t="s">
        <v>61</v>
      </c>
      <c r="AF43" s="200" t="s">
        <v>1170</v>
      </c>
      <c r="AG43" s="200" t="s">
        <v>78</v>
      </c>
      <c r="AI43" s="146" t="s">
        <v>142</v>
      </c>
      <c r="AJ43" s="206">
        <v>6666345</v>
      </c>
      <c r="AK43" s="200" t="s">
        <v>61</v>
      </c>
      <c r="AN43" s="146" t="s">
        <v>66</v>
      </c>
      <c r="AP43" s="146" t="s">
        <v>66</v>
      </c>
      <c r="AQ43" s="200" t="s">
        <v>67</v>
      </c>
      <c r="AR43" s="149">
        <v>205000</v>
      </c>
      <c r="AT43" s="149">
        <f>AR43</f>
        <v>205000</v>
      </c>
      <c r="AY43" s="149">
        <v>205000</v>
      </c>
      <c r="AZ43" s="149"/>
      <c r="BA43" s="149"/>
      <c r="BB43" s="149"/>
      <c r="BC43" s="149"/>
      <c r="BD43" s="149"/>
      <c r="BE43" s="149"/>
      <c r="BF43" s="149"/>
      <c r="BG43" s="149"/>
      <c r="BH43" s="149"/>
      <c r="BI43" s="149"/>
      <c r="BJ43" s="149"/>
      <c r="BK43" s="149"/>
      <c r="BM43" s="211"/>
      <c r="BQ43" s="202"/>
      <c r="CB43" s="202"/>
      <c r="CC43" s="202"/>
      <c r="CF43" s="205"/>
      <c r="CH43" s="146" t="s">
        <v>1247</v>
      </c>
      <c r="CI43" s="146" t="s">
        <v>94</v>
      </c>
      <c r="CJ43" s="206" t="s">
        <v>1293</v>
      </c>
      <c r="CK43" s="155">
        <v>46392</v>
      </c>
      <c r="CL43" s="146" t="s">
        <v>1237</v>
      </c>
      <c r="CM43" s="146" t="s">
        <v>1294</v>
      </c>
      <c r="CN43" s="146" t="s">
        <v>54</v>
      </c>
      <c r="CO43" s="146" t="s">
        <v>1295</v>
      </c>
      <c r="CR43" s="146" t="s">
        <v>987</v>
      </c>
      <c r="CS43" s="146" t="s">
        <v>129</v>
      </c>
      <c r="CT43" s="146">
        <v>6789</v>
      </c>
      <c r="CV43" s="204" t="s">
        <v>1296</v>
      </c>
      <c r="CW43" s="202"/>
      <c r="CX43" s="146" t="s">
        <v>60</v>
      </c>
      <c r="CY43" s="146" t="s">
        <v>61</v>
      </c>
      <c r="DC43" s="202"/>
      <c r="DO43" s="202"/>
      <c r="DP43" s="202"/>
      <c r="DV43" s="202"/>
      <c r="EH43" s="202"/>
      <c r="EI43" s="202"/>
      <c r="EO43" s="202"/>
      <c r="FA43" s="202"/>
      <c r="FB43" s="202"/>
      <c r="FH43" s="202"/>
      <c r="FT43" s="202"/>
      <c r="FU43" s="202"/>
    </row>
    <row r="44" spans="1:181" ht="69.75" customHeight="1" x14ac:dyDescent="0.35">
      <c r="A44" s="250"/>
      <c r="B44" s="250"/>
      <c r="C44" s="161">
        <f t="shared" si="6"/>
        <v>43</v>
      </c>
      <c r="D44" s="146" t="s">
        <v>1175</v>
      </c>
      <c r="E44" s="146" t="s">
        <v>413</v>
      </c>
      <c r="F44" s="146" t="s">
        <v>416</v>
      </c>
      <c r="G44" s="198">
        <v>45473</v>
      </c>
      <c r="H44" s="199" t="s">
        <v>1219</v>
      </c>
      <c r="I44" s="200" t="s">
        <v>50</v>
      </c>
      <c r="K44" s="201"/>
      <c r="N44" s="199" t="s">
        <v>1273</v>
      </c>
      <c r="O44" s="202" t="s">
        <v>1288</v>
      </c>
      <c r="P44" s="146" t="s">
        <v>1289</v>
      </c>
      <c r="R44" s="146" t="s">
        <v>54</v>
      </c>
      <c r="S44" s="146" t="s">
        <v>1290</v>
      </c>
      <c r="V44" s="146" t="s">
        <v>1291</v>
      </c>
      <c r="W44" s="146" t="s">
        <v>85</v>
      </c>
      <c r="X44" s="146">
        <v>4532</v>
      </c>
      <c r="Z44" s="204" t="s">
        <v>1292</v>
      </c>
      <c r="AB44" s="146" t="s">
        <v>60</v>
      </c>
      <c r="AC44" s="146" t="s">
        <v>61</v>
      </c>
      <c r="AG44" s="200"/>
      <c r="AJ44" s="206"/>
      <c r="AQ44" s="200"/>
      <c r="AY44" s="148"/>
      <c r="AZ44" s="148">
        <v>205000</v>
      </c>
      <c r="BA44" s="148">
        <v>205000</v>
      </c>
      <c r="BB44" s="148">
        <v>0</v>
      </c>
      <c r="BC44" s="148">
        <v>100000</v>
      </c>
      <c r="BD44" s="148">
        <v>100000</v>
      </c>
      <c r="BE44" s="148">
        <v>0</v>
      </c>
      <c r="BF44" s="148"/>
      <c r="BG44" s="148"/>
      <c r="BH44" s="148"/>
      <c r="BI44" s="148"/>
      <c r="BJ44" s="148"/>
      <c r="BK44" s="148"/>
      <c r="BM44" s="208"/>
      <c r="BQ44" s="202"/>
      <c r="CB44" s="202"/>
      <c r="CC44" s="202"/>
      <c r="CF44" s="205"/>
      <c r="CJ44" s="206"/>
      <c r="CV44" s="202"/>
      <c r="CW44" s="202"/>
      <c r="DC44" s="202"/>
      <c r="DO44" s="202"/>
      <c r="DP44" s="202"/>
      <c r="DV44" s="202"/>
      <c r="EH44" s="202"/>
      <c r="EI44" s="202"/>
      <c r="EO44" s="202"/>
      <c r="FA44" s="202"/>
      <c r="FB44" s="202"/>
      <c r="FH44" s="202"/>
      <c r="FT44" s="202"/>
      <c r="FU44" s="202"/>
    </row>
    <row r="45" spans="1:181" ht="69.75" customHeight="1" x14ac:dyDescent="0.35">
      <c r="A45" s="249" t="s">
        <v>1297</v>
      </c>
      <c r="B45" s="249" t="s">
        <v>1298</v>
      </c>
      <c r="C45" s="162">
        <f>C44+1</f>
        <v>44</v>
      </c>
      <c r="D45" s="146" t="s">
        <v>1165</v>
      </c>
      <c r="E45" s="146" t="s">
        <v>413</v>
      </c>
      <c r="F45" s="146" t="s">
        <v>416</v>
      </c>
      <c r="G45" s="198">
        <v>45473</v>
      </c>
      <c r="H45" s="199" t="s">
        <v>1166</v>
      </c>
      <c r="I45" s="200" t="s">
        <v>50</v>
      </c>
      <c r="J45" s="146" t="s">
        <v>1167</v>
      </c>
      <c r="K45" s="201">
        <v>6903189874210</v>
      </c>
      <c r="L45" s="146" t="s">
        <v>1267</v>
      </c>
      <c r="M45" s="146" t="s">
        <v>1299</v>
      </c>
      <c r="N45" s="199"/>
      <c r="O45" s="202"/>
      <c r="R45" s="146" t="s">
        <v>54</v>
      </c>
      <c r="S45" s="146" t="s">
        <v>1300</v>
      </c>
      <c r="V45" s="146" t="s">
        <v>1301</v>
      </c>
      <c r="W45" s="146" t="s">
        <v>1302</v>
      </c>
      <c r="X45" s="146">
        <v>7653</v>
      </c>
      <c r="Z45" s="204" t="s">
        <v>1303</v>
      </c>
      <c r="AB45" s="146" t="s">
        <v>60</v>
      </c>
      <c r="AC45" s="146" t="s">
        <v>88</v>
      </c>
      <c r="AD45" s="146" t="s">
        <v>1218</v>
      </c>
      <c r="AF45" s="200" t="s">
        <v>1170</v>
      </c>
      <c r="AG45" s="200" t="s">
        <v>78</v>
      </c>
      <c r="AI45" s="146" t="s">
        <v>142</v>
      </c>
      <c r="AJ45" s="206">
        <v>88888854</v>
      </c>
      <c r="AK45" s="200" t="s">
        <v>88</v>
      </c>
      <c r="AL45" s="146" t="s">
        <v>90</v>
      </c>
      <c r="AM45" s="146" t="s">
        <v>1304</v>
      </c>
      <c r="AN45" s="146" t="s">
        <v>60</v>
      </c>
      <c r="AO45" s="158">
        <v>0.53846153846153844</v>
      </c>
      <c r="AP45" s="146" t="s">
        <v>66</v>
      </c>
      <c r="AQ45" s="200" t="s">
        <v>67</v>
      </c>
      <c r="AR45" s="149">
        <v>65000</v>
      </c>
      <c r="AT45" s="149">
        <f>AR45</f>
        <v>65000</v>
      </c>
      <c r="AV45" s="149">
        <v>35000</v>
      </c>
      <c r="AY45" s="149">
        <v>35000</v>
      </c>
      <c r="AZ45" s="149"/>
      <c r="BA45" s="149"/>
      <c r="BB45" s="149"/>
      <c r="BC45" s="149"/>
      <c r="BD45" s="149"/>
      <c r="BE45" s="149"/>
      <c r="BF45" s="149"/>
      <c r="BG45" s="149"/>
      <c r="BH45" s="149"/>
      <c r="BI45" s="149"/>
      <c r="BJ45" s="149"/>
      <c r="BK45" s="149"/>
      <c r="BM45" s="211"/>
      <c r="BQ45" s="202"/>
      <c r="CB45" s="202"/>
      <c r="CC45" s="202"/>
      <c r="CF45" s="205"/>
      <c r="CJ45" s="206"/>
      <c r="CK45" s="146"/>
      <c r="CV45" s="202"/>
      <c r="CW45" s="202"/>
      <c r="DC45" s="202"/>
      <c r="DO45" s="202"/>
      <c r="DP45" s="202"/>
      <c r="DV45" s="202"/>
      <c r="EH45" s="202"/>
      <c r="EI45" s="202"/>
      <c r="EO45" s="202"/>
      <c r="FA45" s="202"/>
      <c r="FB45" s="202"/>
      <c r="FH45" s="202"/>
      <c r="FT45" s="202"/>
      <c r="FU45" s="202"/>
    </row>
    <row r="46" spans="1:181" ht="69.75" customHeight="1" x14ac:dyDescent="0.35">
      <c r="A46" s="249"/>
      <c r="B46" s="249"/>
      <c r="C46" s="162">
        <f t="shared" si="6"/>
        <v>45</v>
      </c>
      <c r="D46" s="146" t="s">
        <v>1175</v>
      </c>
      <c r="E46" s="146" t="s">
        <v>413</v>
      </c>
      <c r="F46" s="146" t="s">
        <v>416</v>
      </c>
      <c r="G46" s="198">
        <v>45473</v>
      </c>
      <c r="H46" s="199" t="s">
        <v>1166</v>
      </c>
      <c r="I46" s="200" t="s">
        <v>50</v>
      </c>
      <c r="J46" s="146" t="s">
        <v>1167</v>
      </c>
      <c r="K46" s="201">
        <v>6903189874210</v>
      </c>
      <c r="L46" s="146" t="s">
        <v>1267</v>
      </c>
      <c r="M46" s="146" t="s">
        <v>1299</v>
      </c>
      <c r="N46" s="199"/>
      <c r="O46" s="202"/>
      <c r="R46" s="146" t="s">
        <v>54</v>
      </c>
      <c r="S46" s="146" t="s">
        <v>1300</v>
      </c>
      <c r="V46" s="146" t="s">
        <v>1301</v>
      </c>
      <c r="W46" s="146" t="s">
        <v>1302</v>
      </c>
      <c r="X46" s="146">
        <v>7653</v>
      </c>
      <c r="Z46" s="204" t="s">
        <v>1303</v>
      </c>
      <c r="AB46" s="146" t="s">
        <v>60</v>
      </c>
      <c r="AC46" s="146" t="s">
        <v>88</v>
      </c>
      <c r="AD46" s="146" t="s">
        <v>1218</v>
      </c>
      <c r="AG46" s="200"/>
      <c r="AJ46" s="206"/>
      <c r="AQ46" s="200"/>
      <c r="AY46" s="148"/>
      <c r="AZ46" s="148">
        <v>35000</v>
      </c>
      <c r="BA46" s="148">
        <v>0</v>
      </c>
      <c r="BB46" s="148">
        <v>35000</v>
      </c>
      <c r="BC46" s="148">
        <v>35000</v>
      </c>
      <c r="BD46" s="148">
        <v>0</v>
      </c>
      <c r="BE46" s="148">
        <v>35000</v>
      </c>
      <c r="BF46" s="148"/>
      <c r="BG46" s="148"/>
      <c r="BH46" s="148"/>
      <c r="BI46" s="148"/>
      <c r="BJ46" s="148"/>
      <c r="BK46" s="148"/>
      <c r="BM46" s="208"/>
      <c r="BQ46" s="202"/>
      <c r="CB46" s="202"/>
      <c r="CC46" s="202"/>
      <c r="CF46" s="205"/>
      <c r="CJ46" s="206"/>
      <c r="CK46" s="146"/>
      <c r="CV46" s="202"/>
      <c r="CW46" s="202"/>
      <c r="DC46" s="202"/>
      <c r="DO46" s="202"/>
      <c r="DP46" s="202"/>
      <c r="DV46" s="202"/>
      <c r="EH46" s="202"/>
      <c r="EI46" s="202"/>
      <c r="EO46" s="202"/>
      <c r="FA46" s="202"/>
      <c r="FB46" s="202"/>
      <c r="FH46" s="202"/>
      <c r="FT46" s="202"/>
      <c r="FU46" s="202"/>
    </row>
    <row r="47" spans="1:181" ht="69.75" customHeight="1" x14ac:dyDescent="0.35">
      <c r="A47" s="249"/>
      <c r="B47" s="249"/>
      <c r="C47" s="162">
        <f>C46+1</f>
        <v>46</v>
      </c>
      <c r="D47" s="146" t="s">
        <v>1165</v>
      </c>
      <c r="E47" s="146" t="s">
        <v>413</v>
      </c>
      <c r="F47" s="146" t="s">
        <v>416</v>
      </c>
      <c r="G47" s="198">
        <v>45473</v>
      </c>
      <c r="H47" s="199" t="s">
        <v>1166</v>
      </c>
      <c r="I47" s="200" t="s">
        <v>50</v>
      </c>
      <c r="J47" s="146" t="s">
        <v>1167</v>
      </c>
      <c r="K47" s="201">
        <v>6502192380165</v>
      </c>
      <c r="L47" s="146" t="s">
        <v>1305</v>
      </c>
      <c r="M47" s="146" t="s">
        <v>1306</v>
      </c>
      <c r="N47" s="199"/>
      <c r="O47" s="202"/>
      <c r="R47" s="146" t="s">
        <v>54</v>
      </c>
      <c r="S47" s="146" t="s">
        <v>1307</v>
      </c>
      <c r="V47" s="146" t="s">
        <v>1301</v>
      </c>
      <c r="W47" s="146" t="s">
        <v>1302</v>
      </c>
      <c r="X47" s="146">
        <v>7653</v>
      </c>
      <c r="Z47" s="204" t="s">
        <v>1308</v>
      </c>
      <c r="AB47" s="146" t="s">
        <v>60</v>
      </c>
      <c r="AC47" s="146" t="s">
        <v>61</v>
      </c>
      <c r="AF47" s="200" t="s">
        <v>1170</v>
      </c>
      <c r="AG47" s="200" t="s">
        <v>78</v>
      </c>
      <c r="AI47" s="146" t="s">
        <v>142</v>
      </c>
      <c r="AJ47" s="206">
        <v>88888854</v>
      </c>
      <c r="AK47" s="200" t="s">
        <v>88</v>
      </c>
      <c r="AL47" s="146" t="s">
        <v>90</v>
      </c>
      <c r="AM47" s="146" t="s">
        <v>1304</v>
      </c>
      <c r="AN47" s="146" t="s">
        <v>60</v>
      </c>
      <c r="AO47" s="158">
        <v>0.46153846153846156</v>
      </c>
      <c r="AP47" s="146" t="s">
        <v>66</v>
      </c>
      <c r="AQ47" s="200" t="s">
        <v>67</v>
      </c>
      <c r="AR47" s="149">
        <v>65000</v>
      </c>
      <c r="AT47" s="149">
        <f>AR47</f>
        <v>65000</v>
      </c>
      <c r="AV47" s="149">
        <v>30000</v>
      </c>
      <c r="AY47" s="149">
        <v>30000</v>
      </c>
      <c r="AZ47" s="149"/>
      <c r="BA47" s="149"/>
      <c r="BB47" s="149"/>
      <c r="BC47" s="149"/>
      <c r="BD47" s="149"/>
      <c r="BE47" s="149"/>
      <c r="BF47" s="149"/>
      <c r="BG47" s="149"/>
      <c r="BH47" s="149"/>
      <c r="BI47" s="149"/>
      <c r="BJ47" s="149"/>
      <c r="BK47" s="149"/>
      <c r="BM47" s="211"/>
      <c r="BQ47" s="202"/>
      <c r="CB47" s="202"/>
      <c r="CC47" s="202"/>
      <c r="CF47" s="205"/>
      <c r="CJ47" s="206"/>
      <c r="CK47" s="146"/>
      <c r="CV47" s="202"/>
      <c r="CW47" s="202"/>
      <c r="DC47" s="202"/>
      <c r="DO47" s="202"/>
      <c r="DP47" s="202"/>
      <c r="DV47" s="202"/>
      <c r="EH47" s="202"/>
      <c r="EI47" s="202"/>
      <c r="EO47" s="202"/>
      <c r="FA47" s="202"/>
      <c r="FB47" s="202"/>
      <c r="FH47" s="202"/>
      <c r="FT47" s="202"/>
      <c r="FU47" s="202"/>
    </row>
    <row r="48" spans="1:181" ht="69.75" customHeight="1" x14ac:dyDescent="0.35">
      <c r="A48" s="249"/>
      <c r="B48" s="249"/>
      <c r="C48" s="162">
        <f t="shared" si="6"/>
        <v>47</v>
      </c>
      <c r="D48" s="146" t="s">
        <v>1175</v>
      </c>
      <c r="E48" s="146" t="s">
        <v>413</v>
      </c>
      <c r="F48" s="146" t="s">
        <v>416</v>
      </c>
      <c r="G48" s="198">
        <v>45473</v>
      </c>
      <c r="H48" s="199" t="s">
        <v>1166</v>
      </c>
      <c r="I48" s="200" t="s">
        <v>50</v>
      </c>
      <c r="J48" s="146" t="s">
        <v>1167</v>
      </c>
      <c r="K48" s="201">
        <v>6502192380165</v>
      </c>
      <c r="L48" s="146" t="s">
        <v>1305</v>
      </c>
      <c r="M48" s="146" t="s">
        <v>1306</v>
      </c>
      <c r="N48" s="199"/>
      <c r="O48" s="202"/>
      <c r="R48" s="146" t="s">
        <v>54</v>
      </c>
      <c r="S48" s="146" t="s">
        <v>1307</v>
      </c>
      <c r="V48" s="146" t="s">
        <v>1301</v>
      </c>
      <c r="W48" s="146" t="s">
        <v>1302</v>
      </c>
      <c r="X48" s="146">
        <v>7653</v>
      </c>
      <c r="Z48" s="204" t="s">
        <v>1308</v>
      </c>
      <c r="AB48" s="146" t="s">
        <v>60</v>
      </c>
      <c r="AC48" s="146" t="s">
        <v>61</v>
      </c>
      <c r="AG48" s="200"/>
      <c r="AJ48" s="206"/>
      <c r="AQ48" s="200"/>
      <c r="AY48" s="148"/>
      <c r="AZ48" s="148">
        <v>30000</v>
      </c>
      <c r="BA48" s="148">
        <v>0</v>
      </c>
      <c r="BB48" s="148">
        <v>30000</v>
      </c>
      <c r="BC48" s="148">
        <v>30000</v>
      </c>
      <c r="BD48" s="148">
        <v>0</v>
      </c>
      <c r="BE48" s="148">
        <v>30000</v>
      </c>
      <c r="BF48" s="148"/>
      <c r="BG48" s="148"/>
      <c r="BH48" s="148"/>
      <c r="BI48" s="148"/>
      <c r="BJ48" s="148"/>
      <c r="BK48" s="148"/>
      <c r="BM48" s="208"/>
      <c r="BQ48" s="202"/>
      <c r="CB48" s="202"/>
      <c r="CC48" s="202"/>
      <c r="CF48" s="205"/>
      <c r="CJ48" s="206"/>
      <c r="CK48" s="146"/>
      <c r="CV48" s="202"/>
      <c r="CW48" s="202"/>
      <c r="DC48" s="202"/>
      <c r="DO48" s="202"/>
      <c r="DP48" s="202"/>
      <c r="DV48" s="202"/>
      <c r="EH48" s="202"/>
      <c r="EI48" s="202"/>
      <c r="EO48" s="202"/>
      <c r="FA48" s="202"/>
      <c r="FB48" s="202"/>
      <c r="FH48" s="202"/>
      <c r="FT48" s="202"/>
      <c r="FU48" s="202"/>
    </row>
    <row r="49" spans="1:177" ht="69.75" customHeight="1" x14ac:dyDescent="0.35">
      <c r="A49" s="250" t="s">
        <v>1309</v>
      </c>
      <c r="B49" s="250" t="s">
        <v>1310</v>
      </c>
      <c r="C49" s="163">
        <f>C48+1</f>
        <v>48</v>
      </c>
      <c r="D49" s="146" t="s">
        <v>1165</v>
      </c>
      <c r="E49" s="146" t="s">
        <v>413</v>
      </c>
      <c r="F49" s="146" t="s">
        <v>416</v>
      </c>
      <c r="G49" s="198">
        <v>45473</v>
      </c>
      <c r="H49" s="199" t="s">
        <v>1311</v>
      </c>
      <c r="I49" s="200" t="s">
        <v>50</v>
      </c>
      <c r="K49" s="201"/>
      <c r="N49" s="199" t="s">
        <v>108</v>
      </c>
      <c r="O49" s="202" t="s">
        <v>1312</v>
      </c>
      <c r="P49" s="146" t="s">
        <v>1313</v>
      </c>
      <c r="R49" s="146" t="s">
        <v>54</v>
      </c>
      <c r="S49" s="146" t="s">
        <v>1314</v>
      </c>
      <c r="V49" s="146" t="s">
        <v>1315</v>
      </c>
      <c r="W49" s="146" t="s">
        <v>114</v>
      </c>
      <c r="X49" s="146">
        <v>7865</v>
      </c>
      <c r="Z49" s="204" t="s">
        <v>1316</v>
      </c>
      <c r="AB49" s="146" t="s">
        <v>60</v>
      </c>
      <c r="AC49" s="146" t="s">
        <v>61</v>
      </c>
      <c r="AF49" s="200" t="s">
        <v>1170</v>
      </c>
      <c r="AG49" s="200" t="s">
        <v>78</v>
      </c>
      <c r="AI49" s="146" t="s">
        <v>1317</v>
      </c>
      <c r="AJ49" s="206" t="s">
        <v>1318</v>
      </c>
      <c r="AK49" s="200" t="s">
        <v>61</v>
      </c>
      <c r="AN49" s="146" t="s">
        <v>66</v>
      </c>
      <c r="AP49" s="146" t="s">
        <v>66</v>
      </c>
      <c r="AQ49" s="200" t="s">
        <v>67</v>
      </c>
      <c r="AR49" s="149">
        <v>59000</v>
      </c>
      <c r="AT49" s="149">
        <f>AR49</f>
        <v>59000</v>
      </c>
      <c r="AY49" s="149">
        <v>59000</v>
      </c>
      <c r="AZ49" s="149"/>
      <c r="BA49" s="149"/>
      <c r="BB49" s="149"/>
      <c r="BC49" s="149"/>
      <c r="BD49" s="149"/>
      <c r="BE49" s="149"/>
      <c r="BF49" s="149"/>
      <c r="BG49" s="149"/>
      <c r="BH49" s="149"/>
      <c r="BI49" s="149"/>
      <c r="BJ49" s="149"/>
      <c r="BK49" s="149"/>
      <c r="BM49" s="211"/>
      <c r="BQ49" s="202"/>
      <c r="CB49" s="202"/>
      <c r="CC49" s="202"/>
      <c r="CF49" s="205"/>
      <c r="CH49" s="146" t="s">
        <v>1247</v>
      </c>
      <c r="CI49" s="146" t="s">
        <v>94</v>
      </c>
      <c r="CJ49" s="206" t="s">
        <v>1319</v>
      </c>
      <c r="CK49" s="155">
        <v>48360</v>
      </c>
      <c r="CL49" s="146" t="s">
        <v>1320</v>
      </c>
      <c r="CM49" s="146" t="s">
        <v>1321</v>
      </c>
      <c r="CN49" s="146" t="s">
        <v>54</v>
      </c>
      <c r="CO49" s="146" t="s">
        <v>1322</v>
      </c>
      <c r="CR49" s="146" t="s">
        <v>987</v>
      </c>
      <c r="CS49" s="146" t="s">
        <v>129</v>
      </c>
      <c r="CT49" s="146">
        <v>2467</v>
      </c>
      <c r="CV49" s="204" t="s">
        <v>1323</v>
      </c>
      <c r="CW49" s="202"/>
      <c r="CX49" s="146" t="s">
        <v>60</v>
      </c>
      <c r="CY49" s="146" t="s">
        <v>61</v>
      </c>
      <c r="DC49" s="202"/>
      <c r="DO49" s="202"/>
      <c r="DP49" s="202"/>
      <c r="DV49" s="202"/>
      <c r="EH49" s="202"/>
      <c r="EI49" s="202"/>
      <c r="EO49" s="202"/>
      <c r="FA49" s="202"/>
      <c r="FB49" s="202"/>
      <c r="FH49" s="202"/>
      <c r="FT49" s="202"/>
      <c r="FU49" s="202"/>
    </row>
    <row r="50" spans="1:177" ht="69.75" customHeight="1" x14ac:dyDescent="0.35">
      <c r="A50" s="250"/>
      <c r="B50" s="250"/>
      <c r="C50" s="163">
        <f t="shared" ref="C50:C52" si="7">C49+1</f>
        <v>49</v>
      </c>
      <c r="D50" s="146" t="s">
        <v>1175</v>
      </c>
      <c r="E50" s="146" t="s">
        <v>413</v>
      </c>
      <c r="F50" s="146" t="s">
        <v>416</v>
      </c>
      <c r="G50" s="198">
        <v>45473</v>
      </c>
      <c r="H50" s="199" t="s">
        <v>1311</v>
      </c>
      <c r="I50" s="200" t="s">
        <v>50</v>
      </c>
      <c r="K50" s="201"/>
      <c r="N50" s="199" t="s">
        <v>108</v>
      </c>
      <c r="O50" s="202" t="s">
        <v>1312</v>
      </c>
      <c r="P50" s="146" t="s">
        <v>1313</v>
      </c>
      <c r="R50" s="146" t="s">
        <v>54</v>
      </c>
      <c r="S50" s="146" t="s">
        <v>1314</v>
      </c>
      <c r="V50" s="146" t="s">
        <v>1315</v>
      </c>
      <c r="W50" s="146" t="s">
        <v>114</v>
      </c>
      <c r="X50" s="146">
        <v>7865</v>
      </c>
      <c r="Z50" s="204" t="s">
        <v>1316</v>
      </c>
      <c r="AB50" s="146" t="s">
        <v>60</v>
      </c>
      <c r="AC50" s="146" t="s">
        <v>61</v>
      </c>
      <c r="AG50" s="200"/>
      <c r="AJ50" s="206"/>
      <c r="AQ50" s="200"/>
      <c r="AY50" s="148"/>
      <c r="AZ50" s="148">
        <v>59000</v>
      </c>
      <c r="BA50" s="148">
        <v>59000</v>
      </c>
      <c r="BB50" s="148">
        <v>0</v>
      </c>
      <c r="BC50" s="148">
        <v>59000</v>
      </c>
      <c r="BD50" s="148">
        <v>59000</v>
      </c>
      <c r="BE50" s="148">
        <v>0</v>
      </c>
      <c r="BF50" s="148"/>
      <c r="BG50" s="148"/>
      <c r="BH50" s="148"/>
      <c r="BI50" s="148"/>
      <c r="BJ50" s="148"/>
      <c r="BK50" s="148"/>
      <c r="BM50" s="208"/>
      <c r="BQ50" s="202"/>
      <c r="CB50" s="202"/>
      <c r="CC50" s="202"/>
      <c r="CF50" s="205"/>
      <c r="CJ50" s="206"/>
      <c r="CV50" s="202"/>
      <c r="CW50" s="202"/>
      <c r="DC50" s="202"/>
      <c r="DO50" s="202"/>
      <c r="DP50" s="202"/>
      <c r="DV50" s="202"/>
      <c r="EH50" s="202"/>
      <c r="EI50" s="202"/>
      <c r="EO50" s="202"/>
      <c r="FA50" s="202"/>
      <c r="FB50" s="202"/>
      <c r="FH50" s="202"/>
      <c r="FT50" s="202"/>
      <c r="FU50" s="202"/>
    </row>
    <row r="51" spans="1:177" ht="69.75" customHeight="1" x14ac:dyDescent="0.35">
      <c r="A51" s="250" t="s">
        <v>1324</v>
      </c>
      <c r="B51" s="250" t="s">
        <v>1325</v>
      </c>
      <c r="C51" s="164">
        <f>C50+1</f>
        <v>50</v>
      </c>
      <c r="D51" s="146" t="s">
        <v>1165</v>
      </c>
      <c r="E51" s="146" t="s">
        <v>413</v>
      </c>
      <c r="F51" s="146" t="s">
        <v>416</v>
      </c>
      <c r="G51" s="198">
        <v>45473</v>
      </c>
      <c r="H51" s="199" t="s">
        <v>1311</v>
      </c>
      <c r="I51" s="200" t="s">
        <v>50</v>
      </c>
      <c r="K51" s="201"/>
      <c r="N51" s="199" t="s">
        <v>108</v>
      </c>
      <c r="O51" s="202" t="s">
        <v>1326</v>
      </c>
      <c r="P51" s="146" t="s">
        <v>1327</v>
      </c>
      <c r="R51" s="146" t="s">
        <v>54</v>
      </c>
      <c r="S51" s="146" t="s">
        <v>1328</v>
      </c>
      <c r="V51" s="146" t="s">
        <v>1329</v>
      </c>
      <c r="W51" s="146" t="s">
        <v>129</v>
      </c>
      <c r="X51" s="146">
        <v>2678</v>
      </c>
      <c r="Z51" s="204" t="s">
        <v>1330</v>
      </c>
      <c r="AB51" s="146" t="s">
        <v>60</v>
      </c>
      <c r="AC51" s="146" t="s">
        <v>61</v>
      </c>
      <c r="AF51" s="200" t="s">
        <v>1170</v>
      </c>
      <c r="AG51" s="200" t="s">
        <v>78</v>
      </c>
      <c r="AI51" s="146" t="s">
        <v>1317</v>
      </c>
      <c r="AJ51" s="206">
        <v>7777899</v>
      </c>
      <c r="AK51" s="200" t="s">
        <v>61</v>
      </c>
      <c r="AN51" s="146" t="s">
        <v>66</v>
      </c>
      <c r="AP51" s="146" t="s">
        <v>66</v>
      </c>
      <c r="AQ51" s="200" t="s">
        <v>67</v>
      </c>
      <c r="AR51" s="149">
        <v>182000</v>
      </c>
      <c r="AT51" s="149">
        <f>AR51</f>
        <v>182000</v>
      </c>
      <c r="AY51" s="149">
        <v>182000</v>
      </c>
      <c r="AZ51" s="149"/>
      <c r="BA51" s="149"/>
      <c r="BB51" s="149"/>
      <c r="BC51" s="149"/>
      <c r="BD51" s="149"/>
      <c r="BE51" s="149"/>
      <c r="BF51" s="149"/>
      <c r="BG51" s="149"/>
      <c r="BH51" s="149"/>
      <c r="BI51" s="149"/>
      <c r="BJ51" s="149"/>
      <c r="BK51" s="149"/>
      <c r="BM51" s="211"/>
      <c r="BQ51" s="202"/>
      <c r="CB51" s="202"/>
      <c r="CC51" s="202"/>
      <c r="CF51" s="205"/>
      <c r="CH51" s="146" t="s">
        <v>1247</v>
      </c>
      <c r="CI51" s="146" t="s">
        <v>94</v>
      </c>
      <c r="CJ51" s="206" t="s">
        <v>1331</v>
      </c>
      <c r="CK51" s="155">
        <v>51083</v>
      </c>
      <c r="CL51" s="146" t="s">
        <v>1232</v>
      </c>
      <c r="CM51" s="146" t="s">
        <v>1332</v>
      </c>
      <c r="CN51" s="146" t="s">
        <v>54</v>
      </c>
      <c r="CO51" s="146" t="s">
        <v>1333</v>
      </c>
      <c r="CR51" s="146" t="s">
        <v>987</v>
      </c>
      <c r="CS51" s="146" t="s">
        <v>129</v>
      </c>
      <c r="CT51" s="146">
        <v>3435</v>
      </c>
      <c r="CV51" s="204" t="s">
        <v>1334</v>
      </c>
      <c r="CW51" s="202"/>
      <c r="CX51" s="146" t="s">
        <v>60</v>
      </c>
      <c r="CY51" s="146" t="s">
        <v>61</v>
      </c>
      <c r="DC51" s="202"/>
      <c r="DO51" s="202"/>
      <c r="DP51" s="202"/>
      <c r="DV51" s="202"/>
      <c r="EH51" s="202"/>
      <c r="EI51" s="202"/>
      <c r="EO51" s="202"/>
      <c r="FA51" s="202"/>
      <c r="FB51" s="202"/>
      <c r="FH51" s="202"/>
      <c r="FT51" s="202"/>
      <c r="FU51" s="202"/>
    </row>
    <row r="52" spans="1:177" ht="69.75" customHeight="1" x14ac:dyDescent="0.35">
      <c r="A52" s="250"/>
      <c r="B52" s="250"/>
      <c r="C52" s="164">
        <f t="shared" si="7"/>
        <v>51</v>
      </c>
      <c r="D52" s="146" t="s">
        <v>1175</v>
      </c>
      <c r="E52" s="146" t="s">
        <v>413</v>
      </c>
      <c r="F52" s="146" t="s">
        <v>416</v>
      </c>
      <c r="G52" s="198">
        <v>45473</v>
      </c>
      <c r="H52" s="199" t="s">
        <v>1311</v>
      </c>
      <c r="I52" s="200" t="s">
        <v>50</v>
      </c>
      <c r="K52" s="201"/>
      <c r="N52" s="199" t="s">
        <v>108</v>
      </c>
      <c r="O52" s="202" t="s">
        <v>1326</v>
      </c>
      <c r="P52" s="146" t="s">
        <v>1327</v>
      </c>
      <c r="R52" s="146" t="s">
        <v>54</v>
      </c>
      <c r="S52" s="146" t="s">
        <v>1328</v>
      </c>
      <c r="V52" s="146" t="s">
        <v>1329</v>
      </c>
      <c r="W52" s="146" t="s">
        <v>129</v>
      </c>
      <c r="X52" s="146">
        <v>2678</v>
      </c>
      <c r="Z52" s="204" t="s">
        <v>1330</v>
      </c>
      <c r="AB52" s="146" t="s">
        <v>60</v>
      </c>
      <c r="AC52" s="146" t="s">
        <v>61</v>
      </c>
      <c r="AG52" s="200"/>
      <c r="AJ52" s="206"/>
      <c r="AQ52" s="200"/>
      <c r="AY52" s="148"/>
      <c r="AZ52" s="148">
        <v>182000</v>
      </c>
      <c r="BA52" s="148">
        <v>182000</v>
      </c>
      <c r="BB52" s="148">
        <v>0</v>
      </c>
      <c r="BC52" s="148">
        <v>100000</v>
      </c>
      <c r="BD52" s="148">
        <v>100000</v>
      </c>
      <c r="BE52" s="148">
        <v>0</v>
      </c>
      <c r="BF52" s="148"/>
      <c r="BG52" s="148"/>
      <c r="BH52" s="148"/>
      <c r="BI52" s="148"/>
      <c r="BJ52" s="148"/>
      <c r="BK52" s="148"/>
      <c r="BM52" s="208"/>
      <c r="BQ52" s="202"/>
      <c r="CB52" s="202"/>
      <c r="CC52" s="202"/>
      <c r="CF52" s="205"/>
      <c r="CJ52" s="206"/>
      <c r="CV52" s="202"/>
      <c r="CW52" s="202"/>
      <c r="DC52" s="202"/>
      <c r="DO52" s="202"/>
      <c r="DP52" s="202"/>
      <c r="DV52" s="202"/>
      <c r="EH52" s="202"/>
      <c r="EI52" s="202"/>
      <c r="EO52" s="202"/>
      <c r="FA52" s="202"/>
      <c r="FB52" s="202"/>
      <c r="FH52" s="202"/>
      <c r="FT52" s="202"/>
      <c r="FU52" s="202"/>
    </row>
    <row r="53" spans="1:177" ht="69.75" customHeight="1" x14ac:dyDescent="0.35">
      <c r="A53" s="250" t="s">
        <v>1335</v>
      </c>
      <c r="B53" s="250" t="s">
        <v>1336</v>
      </c>
      <c r="C53" s="165">
        <f>C52+1</f>
        <v>52</v>
      </c>
      <c r="D53" s="146" t="s">
        <v>1165</v>
      </c>
      <c r="E53" s="146" t="s">
        <v>413</v>
      </c>
      <c r="F53" s="146" t="s">
        <v>416</v>
      </c>
      <c r="G53" s="198">
        <v>45473</v>
      </c>
      <c r="H53" s="199" t="s">
        <v>1337</v>
      </c>
      <c r="I53" s="200" t="s">
        <v>50</v>
      </c>
      <c r="K53" s="201"/>
      <c r="N53" s="199" t="s">
        <v>1338</v>
      </c>
      <c r="O53" s="202">
        <v>444444</v>
      </c>
      <c r="P53" s="146" t="s">
        <v>1339</v>
      </c>
      <c r="R53" s="146" t="s">
        <v>54</v>
      </c>
      <c r="S53" s="146" t="s">
        <v>1340</v>
      </c>
      <c r="V53" s="146" t="s">
        <v>1341</v>
      </c>
      <c r="W53" s="146" t="s">
        <v>114</v>
      </c>
      <c r="X53" s="146">
        <v>9876</v>
      </c>
      <c r="Z53" s="204" t="s">
        <v>1342</v>
      </c>
      <c r="AB53" s="146" t="s">
        <v>60</v>
      </c>
      <c r="AC53" s="146" t="s">
        <v>61</v>
      </c>
      <c r="AF53" s="200" t="s">
        <v>1170</v>
      </c>
      <c r="AG53" s="200" t="s">
        <v>69</v>
      </c>
      <c r="AI53" s="146" t="s">
        <v>1343</v>
      </c>
      <c r="AJ53" s="206">
        <v>34567</v>
      </c>
      <c r="AK53" s="200" t="s">
        <v>61</v>
      </c>
      <c r="AN53" s="146" t="s">
        <v>66</v>
      </c>
      <c r="AP53" s="146" t="s">
        <v>66</v>
      </c>
      <c r="AQ53" s="200" t="s">
        <v>67</v>
      </c>
      <c r="AR53" s="149">
        <v>69000</v>
      </c>
      <c r="AT53" s="149">
        <f>AR53</f>
        <v>69000</v>
      </c>
      <c r="AY53" s="149">
        <v>69000</v>
      </c>
      <c r="AZ53" s="149"/>
      <c r="BA53" s="149"/>
      <c r="BB53" s="149"/>
      <c r="BC53" s="149"/>
      <c r="BD53" s="149"/>
      <c r="BE53" s="149"/>
      <c r="BF53" s="149"/>
      <c r="BG53" s="149"/>
      <c r="BH53" s="149"/>
      <c r="BI53" s="149"/>
      <c r="BJ53" s="149"/>
      <c r="BK53" s="149"/>
      <c r="BM53" s="211"/>
      <c r="BQ53" s="202"/>
      <c r="CB53" s="202"/>
      <c r="CC53" s="202"/>
      <c r="CF53" s="205"/>
      <c r="CH53" s="146" t="s">
        <v>1247</v>
      </c>
      <c r="CI53" s="146" t="s">
        <v>94</v>
      </c>
      <c r="CJ53" s="206" t="s">
        <v>1344</v>
      </c>
      <c r="CK53" s="155">
        <v>51482</v>
      </c>
      <c r="CL53" s="146" t="s">
        <v>1345</v>
      </c>
      <c r="CM53" s="146" t="s">
        <v>1346</v>
      </c>
      <c r="CN53" s="146" t="s">
        <v>54</v>
      </c>
      <c r="CO53" s="146" t="s">
        <v>1347</v>
      </c>
      <c r="CR53" s="146" t="s">
        <v>987</v>
      </c>
      <c r="CS53" s="146" t="s">
        <v>129</v>
      </c>
      <c r="CT53" s="146">
        <v>2341</v>
      </c>
      <c r="CV53" s="204" t="s">
        <v>1348</v>
      </c>
      <c r="CW53" s="202"/>
      <c r="CX53" s="146" t="s">
        <v>60</v>
      </c>
      <c r="CY53" s="146" t="s">
        <v>61</v>
      </c>
      <c r="DC53" s="202"/>
      <c r="DO53" s="202"/>
      <c r="DP53" s="202"/>
      <c r="DV53" s="202"/>
      <c r="EH53" s="202"/>
      <c r="EI53" s="202"/>
      <c r="EO53" s="202"/>
      <c r="FA53" s="202"/>
      <c r="FB53" s="202"/>
      <c r="FH53" s="202"/>
      <c r="FT53" s="202"/>
      <c r="FU53" s="202"/>
    </row>
    <row r="54" spans="1:177" ht="69.75" customHeight="1" x14ac:dyDescent="0.35">
      <c r="A54" s="250"/>
      <c r="B54" s="250"/>
      <c r="C54" s="165">
        <f t="shared" ref="C54" si="8">C53+1</f>
        <v>53</v>
      </c>
      <c r="D54" s="146" t="s">
        <v>1175</v>
      </c>
      <c r="E54" s="146" t="s">
        <v>413</v>
      </c>
      <c r="F54" s="146" t="s">
        <v>416</v>
      </c>
      <c r="G54" s="198">
        <v>45473</v>
      </c>
      <c r="H54" s="199" t="s">
        <v>1337</v>
      </c>
      <c r="I54" s="200" t="s">
        <v>50</v>
      </c>
      <c r="K54" s="201"/>
      <c r="N54" s="199" t="s">
        <v>1338</v>
      </c>
      <c r="O54" s="202">
        <v>444444</v>
      </c>
      <c r="P54" s="146" t="s">
        <v>1339</v>
      </c>
      <c r="R54" s="146" t="s">
        <v>54</v>
      </c>
      <c r="S54" s="146" t="s">
        <v>1340</v>
      </c>
      <c r="V54" s="146" t="s">
        <v>1341</v>
      </c>
      <c r="W54" s="146" t="s">
        <v>114</v>
      </c>
      <c r="X54" s="146">
        <v>9876</v>
      </c>
      <c r="Z54" s="204" t="s">
        <v>1342</v>
      </c>
      <c r="AB54" s="146" t="s">
        <v>60</v>
      </c>
      <c r="AC54" s="146" t="s">
        <v>61</v>
      </c>
      <c r="AG54" s="200"/>
      <c r="AJ54" s="206"/>
      <c r="AQ54" s="200"/>
      <c r="AY54" s="148"/>
      <c r="AZ54" s="148">
        <v>69000</v>
      </c>
      <c r="BA54" s="148">
        <v>69000</v>
      </c>
      <c r="BB54" s="148">
        <v>0</v>
      </c>
      <c r="BC54" s="148">
        <v>69000</v>
      </c>
      <c r="BD54" s="148">
        <v>69000</v>
      </c>
      <c r="BE54" s="148">
        <v>0</v>
      </c>
      <c r="BF54" s="148"/>
      <c r="BG54" s="148"/>
      <c r="BH54" s="148"/>
      <c r="BI54" s="148"/>
      <c r="BJ54" s="148"/>
      <c r="BK54" s="148"/>
      <c r="BM54" s="208"/>
      <c r="BQ54" s="202"/>
      <c r="CB54" s="202"/>
      <c r="CC54" s="202"/>
      <c r="CF54" s="205"/>
      <c r="CJ54" s="206"/>
      <c r="CV54" s="202"/>
      <c r="CW54" s="202"/>
      <c r="DC54" s="202"/>
      <c r="DO54" s="202"/>
      <c r="DP54" s="202"/>
      <c r="DV54" s="202"/>
      <c r="EH54" s="202"/>
      <c r="EI54" s="202"/>
      <c r="EO54" s="202"/>
      <c r="FA54" s="202"/>
      <c r="FB54" s="202"/>
      <c r="FH54" s="202"/>
      <c r="FT54" s="202"/>
      <c r="FU54" s="202"/>
    </row>
    <row r="55" spans="1:177" ht="69.75" customHeight="1" x14ac:dyDescent="0.35">
      <c r="A55" s="249" t="s">
        <v>1349</v>
      </c>
      <c r="B55" s="249" t="s">
        <v>1350</v>
      </c>
      <c r="C55" s="166">
        <f>C54+1</f>
        <v>54</v>
      </c>
      <c r="D55" s="146" t="s">
        <v>1165</v>
      </c>
      <c r="E55" s="146" t="s">
        <v>413</v>
      </c>
      <c r="F55" s="146" t="s">
        <v>416</v>
      </c>
      <c r="G55" s="213">
        <v>45473</v>
      </c>
      <c r="H55" s="200" t="s">
        <v>1311</v>
      </c>
      <c r="I55" s="200" t="s">
        <v>50</v>
      </c>
      <c r="J55" s="200"/>
      <c r="K55" s="200"/>
      <c r="L55" s="200"/>
      <c r="M55" s="200"/>
      <c r="N55" s="200" t="s">
        <v>1351</v>
      </c>
      <c r="O55" s="214" t="s">
        <v>1352</v>
      </c>
      <c r="P55" s="200" t="s">
        <v>1353</v>
      </c>
      <c r="Q55" s="200"/>
      <c r="R55" s="200" t="s">
        <v>54</v>
      </c>
      <c r="S55" s="200" t="s">
        <v>1354</v>
      </c>
      <c r="T55" s="200"/>
      <c r="U55" s="200"/>
      <c r="V55" s="200" t="s">
        <v>165</v>
      </c>
      <c r="W55" s="200" t="s">
        <v>166</v>
      </c>
      <c r="X55" s="200">
        <v>8014</v>
      </c>
      <c r="Y55" s="167" t="s">
        <v>1355</v>
      </c>
      <c r="Z55" s="204" t="s">
        <v>1356</v>
      </c>
      <c r="AA55" s="200"/>
      <c r="AB55" s="200" t="s">
        <v>60</v>
      </c>
      <c r="AC55" s="146" t="s">
        <v>61</v>
      </c>
      <c r="AF55" s="200" t="s">
        <v>1170</v>
      </c>
      <c r="AG55" s="200" t="s">
        <v>1357</v>
      </c>
      <c r="AH55" s="200"/>
      <c r="AI55" s="200" t="s">
        <v>142</v>
      </c>
      <c r="AJ55" s="215">
        <v>2345788</v>
      </c>
      <c r="AK55" s="200" t="s">
        <v>88</v>
      </c>
      <c r="AL55" s="207" t="s">
        <v>90</v>
      </c>
      <c r="AM55" s="200" t="s">
        <v>1358</v>
      </c>
      <c r="AN55" s="200" t="s">
        <v>66</v>
      </c>
      <c r="AP55" s="200" t="s">
        <v>66</v>
      </c>
      <c r="AQ55" s="200" t="s">
        <v>67</v>
      </c>
      <c r="AR55" s="149">
        <v>50000</v>
      </c>
      <c r="AS55" s="200"/>
      <c r="AT55" s="149">
        <v>50000</v>
      </c>
      <c r="AU55" s="200"/>
      <c r="AV55" s="200"/>
      <c r="AW55" s="200"/>
      <c r="AX55" s="200"/>
      <c r="AY55" s="149">
        <v>50000</v>
      </c>
      <c r="AZ55" s="149"/>
      <c r="BA55" s="149"/>
      <c r="BB55" s="149"/>
      <c r="BC55" s="149"/>
      <c r="BD55" s="149"/>
      <c r="BE55" s="149"/>
      <c r="BF55" s="149"/>
      <c r="BG55" s="149"/>
      <c r="BH55" s="149"/>
      <c r="BI55" s="149"/>
      <c r="BJ55" s="149"/>
      <c r="BK55" s="149"/>
      <c r="BM55" s="211"/>
      <c r="BQ55" s="202"/>
      <c r="CB55" s="202"/>
      <c r="CC55" s="202"/>
      <c r="CF55" s="205"/>
      <c r="CH55" s="146" t="s">
        <v>175</v>
      </c>
      <c r="CI55" s="146" t="s">
        <v>94</v>
      </c>
      <c r="CJ55" s="206" t="s">
        <v>1359</v>
      </c>
      <c r="CK55" s="155">
        <v>46452</v>
      </c>
      <c r="CL55" s="146" t="s">
        <v>1360</v>
      </c>
      <c r="CM55" s="146" t="s">
        <v>1361</v>
      </c>
      <c r="CV55" s="204" t="s">
        <v>1362</v>
      </c>
      <c r="CW55" s="202"/>
      <c r="CX55" s="146" t="s">
        <v>66</v>
      </c>
      <c r="CY55" s="146" t="s">
        <v>88</v>
      </c>
      <c r="CZ55" s="205" t="s">
        <v>90</v>
      </c>
      <c r="DA55" s="146" t="s">
        <v>1358</v>
      </c>
      <c r="DC55" s="202"/>
      <c r="DO55" s="202"/>
      <c r="DP55" s="202"/>
      <c r="DV55" s="202"/>
      <c r="EH55" s="202"/>
      <c r="EI55" s="202"/>
      <c r="EO55" s="202"/>
      <c r="FA55" s="202"/>
      <c r="FB55" s="202"/>
      <c r="FH55" s="202"/>
      <c r="FT55" s="202"/>
      <c r="FU55" s="202"/>
    </row>
    <row r="56" spans="1:177" ht="69.75" customHeight="1" x14ac:dyDescent="0.35">
      <c r="A56" s="249"/>
      <c r="B56" s="249"/>
      <c r="C56" s="166">
        <f t="shared" ref="C56:C73" si="9">C55+1</f>
        <v>55</v>
      </c>
      <c r="D56" s="146" t="s">
        <v>1175</v>
      </c>
      <c r="E56" s="146" t="s">
        <v>413</v>
      </c>
      <c r="F56" s="146" t="s">
        <v>416</v>
      </c>
      <c r="G56" s="213">
        <v>45473</v>
      </c>
      <c r="H56" s="200" t="s">
        <v>1311</v>
      </c>
      <c r="I56" s="200" t="s">
        <v>50</v>
      </c>
      <c r="J56" s="200"/>
      <c r="K56" s="200"/>
      <c r="L56" s="200"/>
      <c r="M56" s="200"/>
      <c r="N56" s="200" t="s">
        <v>1351</v>
      </c>
      <c r="O56" s="214" t="s">
        <v>1352</v>
      </c>
      <c r="P56" s="200" t="s">
        <v>1353</v>
      </c>
      <c r="Q56" s="200"/>
      <c r="R56" s="200" t="s">
        <v>54</v>
      </c>
      <c r="S56" s="200" t="s">
        <v>1354</v>
      </c>
      <c r="T56" s="200"/>
      <c r="U56" s="200"/>
      <c r="V56" s="200" t="s">
        <v>165</v>
      </c>
      <c r="W56" s="200" t="s">
        <v>166</v>
      </c>
      <c r="X56" s="200">
        <v>8014</v>
      </c>
      <c r="Y56" s="167" t="s">
        <v>1355</v>
      </c>
      <c r="Z56" s="204" t="s">
        <v>1356</v>
      </c>
      <c r="AA56" s="200"/>
      <c r="AB56" s="200" t="s">
        <v>60</v>
      </c>
      <c r="AC56" s="146" t="s">
        <v>61</v>
      </c>
      <c r="AF56" s="200"/>
      <c r="AG56" s="200"/>
      <c r="AH56" s="200"/>
      <c r="AI56" s="200"/>
      <c r="AJ56" s="215"/>
      <c r="AK56" s="200"/>
      <c r="AL56" s="200"/>
      <c r="AM56" s="200"/>
      <c r="AN56" s="200"/>
      <c r="AO56" s="200"/>
      <c r="AP56" s="200"/>
      <c r="AQ56" s="200"/>
      <c r="AR56" s="200"/>
      <c r="AS56" s="200"/>
      <c r="AT56" s="200"/>
      <c r="AU56" s="200"/>
      <c r="AV56" s="200"/>
      <c r="AW56" s="200"/>
      <c r="AX56" s="200"/>
      <c r="AY56" s="148"/>
      <c r="AZ56" s="148">
        <v>50000</v>
      </c>
      <c r="BA56" s="148">
        <v>0</v>
      </c>
      <c r="BB56" s="148">
        <v>50000</v>
      </c>
      <c r="BC56" s="148">
        <v>50000</v>
      </c>
      <c r="BD56" s="148">
        <v>0</v>
      </c>
      <c r="BE56" s="148">
        <v>50000</v>
      </c>
      <c r="BF56" s="148"/>
      <c r="BG56" s="148"/>
      <c r="BH56" s="148"/>
      <c r="BI56" s="148"/>
      <c r="BJ56" s="148"/>
      <c r="BK56" s="148"/>
      <c r="BM56" s="208"/>
      <c r="BQ56" s="202"/>
      <c r="CB56" s="202"/>
      <c r="CC56" s="202"/>
      <c r="CF56" s="205"/>
      <c r="CJ56" s="206"/>
      <c r="CV56" s="202"/>
      <c r="CW56" s="202"/>
      <c r="DC56" s="202"/>
      <c r="DO56" s="202"/>
      <c r="DP56" s="202"/>
      <c r="DV56" s="202"/>
      <c r="EH56" s="202"/>
      <c r="EI56" s="202"/>
      <c r="EO56" s="202"/>
      <c r="FA56" s="202"/>
      <c r="FB56" s="202"/>
      <c r="FH56" s="202"/>
      <c r="FT56" s="202"/>
      <c r="FU56" s="202"/>
    </row>
    <row r="57" spans="1:177" ht="69.75" customHeight="1" x14ac:dyDescent="0.4">
      <c r="A57" s="250" t="s">
        <v>1363</v>
      </c>
      <c r="B57" s="250" t="s">
        <v>1364</v>
      </c>
      <c r="C57" s="145">
        <f>C56+1</f>
        <v>56</v>
      </c>
      <c r="D57" s="146" t="s">
        <v>1165</v>
      </c>
      <c r="E57" s="146" t="s">
        <v>413</v>
      </c>
      <c r="F57" s="146" t="s">
        <v>416</v>
      </c>
      <c r="G57" s="198">
        <v>45473</v>
      </c>
      <c r="H57" s="199" t="s">
        <v>1311</v>
      </c>
      <c r="I57" s="200" t="s">
        <v>50</v>
      </c>
      <c r="K57" s="201"/>
      <c r="N57" s="199" t="s">
        <v>1351</v>
      </c>
      <c r="O57" s="202" t="s">
        <v>1365</v>
      </c>
      <c r="P57" s="146" t="s">
        <v>1366</v>
      </c>
      <c r="R57" s="146" t="s">
        <v>54</v>
      </c>
      <c r="S57" s="146" t="s">
        <v>1367</v>
      </c>
      <c r="V57" s="146" t="s">
        <v>1368</v>
      </c>
      <c r="W57" s="146" t="s">
        <v>997</v>
      </c>
      <c r="X57" s="146">
        <v>3467</v>
      </c>
      <c r="Y57" s="168" t="s">
        <v>1369</v>
      </c>
      <c r="Z57" s="204" t="s">
        <v>1370</v>
      </c>
      <c r="AB57" s="146" t="s">
        <v>60</v>
      </c>
      <c r="AC57" s="146" t="s">
        <v>61</v>
      </c>
      <c r="AF57" s="200" t="s">
        <v>1170</v>
      </c>
      <c r="AG57" s="200" t="s">
        <v>1357</v>
      </c>
      <c r="AI57" s="146" t="s">
        <v>69</v>
      </c>
      <c r="AJ57" s="206">
        <v>3467568897</v>
      </c>
      <c r="AK57" s="200" t="s">
        <v>61</v>
      </c>
      <c r="AN57" s="146" t="s">
        <v>66</v>
      </c>
      <c r="AP57" s="146" t="s">
        <v>66</v>
      </c>
      <c r="AQ57" s="200" t="s">
        <v>67</v>
      </c>
      <c r="AR57" s="149">
        <v>80000</v>
      </c>
      <c r="AT57" s="149">
        <v>80000</v>
      </c>
      <c r="AY57" s="149">
        <v>80000</v>
      </c>
      <c r="AZ57" s="149"/>
      <c r="BA57" s="149"/>
      <c r="BB57" s="149"/>
      <c r="BC57" s="149"/>
      <c r="BD57" s="149"/>
      <c r="BE57" s="149"/>
      <c r="BF57" s="149"/>
      <c r="BG57" s="149"/>
      <c r="BH57" s="149"/>
      <c r="BI57" s="149"/>
      <c r="BJ57" s="149"/>
      <c r="BK57" s="149"/>
      <c r="BM57" s="211"/>
      <c r="BQ57" s="202"/>
      <c r="CB57" s="202"/>
      <c r="CC57" s="202"/>
      <c r="CF57" s="205"/>
      <c r="CH57" s="146" t="s">
        <v>175</v>
      </c>
      <c r="CI57" s="146" t="s">
        <v>94</v>
      </c>
      <c r="CJ57" s="206" t="s">
        <v>1371</v>
      </c>
      <c r="CK57" s="155">
        <v>51867</v>
      </c>
      <c r="CL57" s="146" t="s">
        <v>1372</v>
      </c>
      <c r="CM57" s="146" t="s">
        <v>1373</v>
      </c>
      <c r="CN57" s="146" t="s">
        <v>54</v>
      </c>
      <c r="CO57" s="146" t="s">
        <v>1374</v>
      </c>
      <c r="CR57" s="146" t="s">
        <v>987</v>
      </c>
      <c r="CS57" s="146" t="s">
        <v>129</v>
      </c>
      <c r="CT57" s="146">
        <v>3245</v>
      </c>
      <c r="CV57" s="204" t="s">
        <v>1375</v>
      </c>
      <c r="CW57" s="202"/>
      <c r="CX57" s="146" t="s">
        <v>60</v>
      </c>
      <c r="CY57" s="146" t="s">
        <v>61</v>
      </c>
      <c r="DC57" s="202"/>
      <c r="DO57" s="202"/>
      <c r="DP57" s="202"/>
      <c r="DV57" s="202"/>
      <c r="EH57" s="202"/>
      <c r="EI57" s="202"/>
      <c r="EO57" s="202"/>
      <c r="FA57" s="202"/>
      <c r="FB57" s="202"/>
      <c r="FH57" s="202"/>
      <c r="FT57" s="202"/>
      <c r="FU57" s="202"/>
    </row>
    <row r="58" spans="1:177" ht="69.75" customHeight="1" x14ac:dyDescent="0.4">
      <c r="A58" s="250"/>
      <c r="B58" s="250"/>
      <c r="C58" s="145">
        <f t="shared" si="9"/>
        <v>57</v>
      </c>
      <c r="D58" s="146" t="s">
        <v>1165</v>
      </c>
      <c r="E58" s="146" t="s">
        <v>413</v>
      </c>
      <c r="F58" s="146" t="s">
        <v>416</v>
      </c>
      <c r="G58" s="198">
        <v>45473</v>
      </c>
      <c r="H58" s="199" t="s">
        <v>1311</v>
      </c>
      <c r="I58" s="200" t="s">
        <v>50</v>
      </c>
      <c r="K58" s="201"/>
      <c r="N58" s="199" t="s">
        <v>1351</v>
      </c>
      <c r="O58" s="202" t="s">
        <v>1365</v>
      </c>
      <c r="P58" s="146" t="s">
        <v>1366</v>
      </c>
      <c r="R58" s="146" t="s">
        <v>54</v>
      </c>
      <c r="S58" s="146" t="s">
        <v>1367</v>
      </c>
      <c r="V58" s="146" t="s">
        <v>1368</v>
      </c>
      <c r="W58" s="146" t="s">
        <v>997</v>
      </c>
      <c r="X58" s="146">
        <v>3467</v>
      </c>
      <c r="Y58" s="168" t="s">
        <v>1369</v>
      </c>
      <c r="Z58" s="204" t="s">
        <v>1370</v>
      </c>
      <c r="AB58" s="146" t="s">
        <v>60</v>
      </c>
      <c r="AC58" s="146" t="s">
        <v>61</v>
      </c>
      <c r="AF58" s="200" t="s">
        <v>1170</v>
      </c>
      <c r="AG58" s="200" t="s">
        <v>1357</v>
      </c>
      <c r="AI58" s="146" t="s">
        <v>72</v>
      </c>
      <c r="AJ58" s="206">
        <v>8756433121</v>
      </c>
      <c r="AK58" s="200" t="s">
        <v>61</v>
      </c>
      <c r="AN58" s="146" t="s">
        <v>66</v>
      </c>
      <c r="AP58" s="146" t="s">
        <v>66</v>
      </c>
      <c r="AQ58" s="200" t="s">
        <v>67</v>
      </c>
      <c r="AR58" s="149">
        <v>120000</v>
      </c>
      <c r="AT58" s="149">
        <v>120000</v>
      </c>
      <c r="AY58" s="149">
        <v>120000</v>
      </c>
      <c r="AZ58" s="149"/>
      <c r="BA58" s="149"/>
      <c r="BB58" s="149"/>
      <c r="BC58" s="149"/>
      <c r="BD58" s="149"/>
      <c r="BE58" s="149"/>
      <c r="BF58" s="149"/>
      <c r="BG58" s="149"/>
      <c r="BH58" s="149"/>
      <c r="BI58" s="149"/>
      <c r="BJ58" s="149"/>
      <c r="BK58" s="149"/>
      <c r="BM58" s="211"/>
      <c r="BQ58" s="202"/>
      <c r="CB58" s="202"/>
      <c r="CC58" s="202"/>
      <c r="CF58" s="205"/>
      <c r="CH58" s="146" t="s">
        <v>175</v>
      </c>
      <c r="CI58" s="146" t="s">
        <v>94</v>
      </c>
      <c r="CJ58" s="206" t="s">
        <v>1371</v>
      </c>
      <c r="CK58" s="155">
        <v>51867</v>
      </c>
      <c r="CL58" s="146" t="s">
        <v>1372</v>
      </c>
      <c r="CM58" s="146" t="s">
        <v>1373</v>
      </c>
      <c r="CN58" s="146" t="s">
        <v>54</v>
      </c>
      <c r="CO58" s="146" t="s">
        <v>1374</v>
      </c>
      <c r="CR58" s="146" t="s">
        <v>987</v>
      </c>
      <c r="CS58" s="146" t="s">
        <v>129</v>
      </c>
      <c r="CT58" s="146">
        <v>3245</v>
      </c>
      <c r="CV58" s="204" t="s">
        <v>1375</v>
      </c>
      <c r="CW58" s="202"/>
      <c r="CX58" s="146" t="s">
        <v>60</v>
      </c>
      <c r="CY58" s="146" t="s">
        <v>61</v>
      </c>
      <c r="DC58" s="202"/>
      <c r="DO58" s="202"/>
      <c r="DP58" s="202"/>
      <c r="DV58" s="202"/>
      <c r="EH58" s="202"/>
      <c r="EI58" s="202"/>
      <c r="EO58" s="202"/>
      <c r="FA58" s="202"/>
      <c r="FB58" s="202"/>
      <c r="FH58" s="202"/>
      <c r="FT58" s="202"/>
      <c r="FU58" s="202"/>
    </row>
    <row r="59" spans="1:177" ht="69.75" customHeight="1" x14ac:dyDescent="0.4">
      <c r="A59" s="250"/>
      <c r="B59" s="250"/>
      <c r="C59" s="145">
        <f t="shared" si="9"/>
        <v>58</v>
      </c>
      <c r="D59" s="146" t="s">
        <v>1175</v>
      </c>
      <c r="E59" s="146" t="s">
        <v>413</v>
      </c>
      <c r="F59" s="146" t="s">
        <v>416</v>
      </c>
      <c r="G59" s="198">
        <v>45473</v>
      </c>
      <c r="H59" s="199" t="s">
        <v>1311</v>
      </c>
      <c r="I59" s="200" t="s">
        <v>50</v>
      </c>
      <c r="K59" s="201"/>
      <c r="N59" s="199" t="s">
        <v>1351</v>
      </c>
      <c r="O59" s="202" t="s">
        <v>1365</v>
      </c>
      <c r="P59" s="146" t="s">
        <v>1366</v>
      </c>
      <c r="R59" s="146" t="s">
        <v>54</v>
      </c>
      <c r="S59" s="146" t="s">
        <v>1367</v>
      </c>
      <c r="V59" s="146" t="s">
        <v>1368</v>
      </c>
      <c r="W59" s="146" t="s">
        <v>997</v>
      </c>
      <c r="X59" s="146">
        <v>3467</v>
      </c>
      <c r="Y59" s="168" t="s">
        <v>1369</v>
      </c>
      <c r="Z59" s="204" t="s">
        <v>1370</v>
      </c>
      <c r="AB59" s="146" t="s">
        <v>60</v>
      </c>
      <c r="AC59" s="146" t="s">
        <v>61</v>
      </c>
      <c r="AG59" s="200"/>
      <c r="AJ59" s="206"/>
      <c r="AQ59" s="200"/>
      <c r="AY59" s="148"/>
      <c r="AZ59" s="148">
        <v>200000</v>
      </c>
      <c r="BA59" s="148">
        <v>200000</v>
      </c>
      <c r="BB59" s="148">
        <v>0</v>
      </c>
      <c r="BC59" s="148">
        <v>100000</v>
      </c>
      <c r="BD59" s="148">
        <v>100000</v>
      </c>
      <c r="BE59" s="148">
        <v>0</v>
      </c>
      <c r="BF59" s="148"/>
      <c r="BG59" s="148"/>
      <c r="BH59" s="148"/>
      <c r="BI59" s="148"/>
      <c r="BJ59" s="148"/>
      <c r="BK59" s="148"/>
      <c r="BM59" s="208"/>
      <c r="BQ59" s="202"/>
      <c r="CB59" s="202"/>
      <c r="CC59" s="202"/>
      <c r="CF59" s="205"/>
      <c r="CJ59" s="206"/>
      <c r="CV59" s="202"/>
      <c r="CW59" s="202"/>
      <c r="DC59" s="202"/>
      <c r="DO59" s="202"/>
      <c r="DP59" s="202"/>
      <c r="DV59" s="202"/>
      <c r="EH59" s="202"/>
      <c r="EI59" s="202"/>
      <c r="EO59" s="202"/>
      <c r="FA59" s="202"/>
      <c r="FB59" s="202"/>
      <c r="FH59" s="202"/>
      <c r="FT59" s="202"/>
      <c r="FU59" s="202"/>
    </row>
    <row r="60" spans="1:177" ht="69.75" customHeight="1" x14ac:dyDescent="0.4">
      <c r="A60" s="250" t="s">
        <v>1376</v>
      </c>
      <c r="B60" s="250" t="s">
        <v>1377</v>
      </c>
      <c r="C60" s="169">
        <f>C59+1</f>
        <v>59</v>
      </c>
      <c r="D60" s="146" t="s">
        <v>1165</v>
      </c>
      <c r="E60" s="146" t="s">
        <v>413</v>
      </c>
      <c r="F60" s="146" t="s">
        <v>416</v>
      </c>
      <c r="G60" s="198">
        <v>45473</v>
      </c>
      <c r="H60" s="199" t="s">
        <v>1166</v>
      </c>
      <c r="I60" s="200" t="s">
        <v>50</v>
      </c>
      <c r="K60" s="201"/>
      <c r="N60" s="199" t="s">
        <v>1351</v>
      </c>
      <c r="O60" s="202" t="s">
        <v>1378</v>
      </c>
      <c r="P60" s="146" t="s">
        <v>1379</v>
      </c>
      <c r="R60" s="146" t="s">
        <v>54</v>
      </c>
      <c r="S60" s="146" t="s">
        <v>1380</v>
      </c>
      <c r="V60" s="146" t="s">
        <v>165</v>
      </c>
      <c r="W60" s="146" t="s">
        <v>166</v>
      </c>
      <c r="X60" s="146">
        <v>8014</v>
      </c>
      <c r="Y60" s="153" t="s">
        <v>1381</v>
      </c>
      <c r="Z60" s="204" t="s">
        <v>1370</v>
      </c>
      <c r="AB60" s="146" t="s">
        <v>60</v>
      </c>
      <c r="AC60" s="146" t="s">
        <v>61</v>
      </c>
      <c r="AF60" s="200" t="s">
        <v>1170</v>
      </c>
      <c r="AG60" s="200" t="s">
        <v>1357</v>
      </c>
      <c r="AI60" s="146" t="s">
        <v>69</v>
      </c>
      <c r="AJ60" s="206">
        <v>456899094</v>
      </c>
      <c r="AK60" s="200" t="s">
        <v>61</v>
      </c>
      <c r="AN60" s="146" t="s">
        <v>66</v>
      </c>
      <c r="AP60" s="146" t="s">
        <v>66</v>
      </c>
      <c r="AQ60" s="200" t="s">
        <v>67</v>
      </c>
      <c r="AR60" s="149">
        <v>75000</v>
      </c>
      <c r="AT60" s="149">
        <v>75000</v>
      </c>
      <c r="AY60" s="149">
        <v>75000</v>
      </c>
      <c r="AZ60" s="149"/>
      <c r="BA60" s="149"/>
      <c r="BB60" s="149"/>
      <c r="BC60" s="149"/>
      <c r="BD60" s="149"/>
      <c r="BE60" s="149"/>
      <c r="BF60" s="149"/>
      <c r="BG60" s="149"/>
      <c r="BH60" s="149"/>
      <c r="BI60" s="149"/>
      <c r="BJ60" s="149"/>
      <c r="BK60" s="149"/>
      <c r="BM60" s="211"/>
      <c r="BQ60" s="202"/>
      <c r="CB60" s="202"/>
      <c r="CC60" s="202"/>
      <c r="CF60" s="205"/>
      <c r="CH60" s="146" t="s">
        <v>175</v>
      </c>
      <c r="CI60" s="146" t="s">
        <v>94</v>
      </c>
      <c r="CJ60" s="206" t="s">
        <v>1382</v>
      </c>
      <c r="CK60" s="155">
        <v>48470</v>
      </c>
      <c r="CL60" s="146" t="s">
        <v>1383</v>
      </c>
      <c r="CM60" s="146" t="s">
        <v>1384</v>
      </c>
      <c r="CN60" s="146" t="s">
        <v>1385</v>
      </c>
      <c r="CO60" s="146" t="s">
        <v>1386</v>
      </c>
      <c r="CS60" s="146" t="s">
        <v>129</v>
      </c>
      <c r="CT60" s="146">
        <v>1234</v>
      </c>
      <c r="CU60" s="146" t="s">
        <v>1387</v>
      </c>
      <c r="CV60" s="216" t="s">
        <v>1388</v>
      </c>
      <c r="CW60" s="202"/>
      <c r="CX60" s="146" t="s">
        <v>60</v>
      </c>
      <c r="CY60" s="146" t="s">
        <v>61</v>
      </c>
      <c r="DC60" s="202"/>
      <c r="DO60" s="202"/>
      <c r="DP60" s="202"/>
      <c r="DV60" s="202"/>
      <c r="EH60" s="202"/>
      <c r="EI60" s="202"/>
      <c r="EO60" s="202"/>
      <c r="FA60" s="202"/>
      <c r="FB60" s="202"/>
      <c r="FH60" s="202"/>
      <c r="FT60" s="202"/>
      <c r="FU60" s="202"/>
    </row>
    <row r="61" spans="1:177" ht="69.75" customHeight="1" x14ac:dyDescent="0.4">
      <c r="A61" s="250"/>
      <c r="B61" s="250"/>
      <c r="C61" s="169">
        <f t="shared" si="9"/>
        <v>60</v>
      </c>
      <c r="D61" s="146" t="s">
        <v>1175</v>
      </c>
      <c r="E61" s="146" t="s">
        <v>413</v>
      </c>
      <c r="F61" s="146" t="s">
        <v>416</v>
      </c>
      <c r="G61" s="198">
        <v>45473</v>
      </c>
      <c r="H61" s="199" t="s">
        <v>1166</v>
      </c>
      <c r="I61" s="200" t="s">
        <v>50</v>
      </c>
      <c r="K61" s="201"/>
      <c r="N61" s="199" t="s">
        <v>1351</v>
      </c>
      <c r="O61" s="202" t="s">
        <v>1378</v>
      </c>
      <c r="P61" s="146" t="s">
        <v>1379</v>
      </c>
      <c r="R61" s="146" t="s">
        <v>54</v>
      </c>
      <c r="S61" s="146" t="s">
        <v>1380</v>
      </c>
      <c r="V61" s="146" t="s">
        <v>165</v>
      </c>
      <c r="W61" s="146" t="s">
        <v>166</v>
      </c>
      <c r="X61" s="146">
        <v>8014</v>
      </c>
      <c r="Y61" s="153" t="s">
        <v>1381</v>
      </c>
      <c r="Z61" s="204" t="s">
        <v>1370</v>
      </c>
      <c r="AB61" s="146" t="s">
        <v>60</v>
      </c>
      <c r="AC61" s="146" t="s">
        <v>61</v>
      </c>
      <c r="AG61" s="200"/>
      <c r="AJ61" s="206"/>
      <c r="AQ61" s="200"/>
      <c r="AY61" s="148"/>
      <c r="AZ61" s="148">
        <v>75000</v>
      </c>
      <c r="BA61" s="148">
        <v>75000</v>
      </c>
      <c r="BB61" s="148">
        <v>0</v>
      </c>
      <c r="BC61" s="148">
        <v>75000</v>
      </c>
      <c r="BD61" s="148">
        <v>75000</v>
      </c>
      <c r="BE61" s="148">
        <v>0</v>
      </c>
      <c r="BF61" s="148"/>
      <c r="BG61" s="148"/>
      <c r="BH61" s="148"/>
      <c r="BI61" s="148"/>
      <c r="BJ61" s="148"/>
      <c r="BK61" s="148"/>
      <c r="BM61" s="208"/>
      <c r="BQ61" s="202"/>
      <c r="CB61" s="202"/>
      <c r="CC61" s="202"/>
      <c r="CF61" s="205"/>
      <c r="CJ61" s="206"/>
      <c r="CV61" s="202"/>
      <c r="CW61" s="202"/>
      <c r="DC61" s="202"/>
      <c r="DO61" s="202"/>
      <c r="DP61" s="202"/>
      <c r="DV61" s="202"/>
      <c r="EH61" s="202"/>
      <c r="EI61" s="202"/>
      <c r="EO61" s="202"/>
      <c r="FA61" s="202"/>
      <c r="FB61" s="202"/>
      <c r="FH61" s="202"/>
      <c r="FT61" s="202"/>
      <c r="FU61" s="202"/>
    </row>
    <row r="62" spans="1:177" ht="69.75" customHeight="1" x14ac:dyDescent="0.35">
      <c r="A62" s="250" t="s">
        <v>1389</v>
      </c>
      <c r="B62" s="250" t="s">
        <v>1390</v>
      </c>
      <c r="C62" s="170">
        <f t="shared" si="9"/>
        <v>61</v>
      </c>
      <c r="D62" s="146" t="s">
        <v>1165</v>
      </c>
      <c r="E62" s="146" t="s">
        <v>413</v>
      </c>
      <c r="F62" s="146" t="s">
        <v>416</v>
      </c>
      <c r="G62" s="198">
        <v>45473</v>
      </c>
      <c r="H62" s="199" t="s">
        <v>1166</v>
      </c>
      <c r="I62" s="200" t="s">
        <v>50</v>
      </c>
      <c r="J62" s="146" t="s">
        <v>1167</v>
      </c>
      <c r="K62" s="217" t="s">
        <v>1391</v>
      </c>
      <c r="L62" s="146" t="s">
        <v>1392</v>
      </c>
      <c r="M62" s="146" t="s">
        <v>1393</v>
      </c>
      <c r="N62" s="199"/>
      <c r="O62" s="202"/>
      <c r="R62" s="146" t="s">
        <v>54</v>
      </c>
      <c r="S62" s="146" t="s">
        <v>1394</v>
      </c>
      <c r="V62" s="146" t="s">
        <v>987</v>
      </c>
      <c r="W62" s="146" t="s">
        <v>129</v>
      </c>
      <c r="X62" s="146">
        <v>2094</v>
      </c>
      <c r="Y62" s="147"/>
      <c r="Z62" s="204" t="s">
        <v>1395</v>
      </c>
      <c r="AB62" s="146" t="s">
        <v>60</v>
      </c>
      <c r="AC62" s="146" t="s">
        <v>61</v>
      </c>
      <c r="AD62" s="205"/>
      <c r="AF62" s="200" t="s">
        <v>1170</v>
      </c>
      <c r="AG62" s="146" t="s">
        <v>69</v>
      </c>
      <c r="AI62" s="146" t="s">
        <v>92</v>
      </c>
      <c r="AJ62" s="206">
        <v>3409764990</v>
      </c>
      <c r="AK62" s="200" t="s">
        <v>88</v>
      </c>
      <c r="AL62" s="207" t="s">
        <v>89</v>
      </c>
      <c r="AN62" s="146" t="s">
        <v>66</v>
      </c>
      <c r="AP62" s="146" t="s">
        <v>60</v>
      </c>
      <c r="AQ62" s="200" t="s">
        <v>67</v>
      </c>
      <c r="AR62" s="149">
        <v>50000</v>
      </c>
      <c r="AT62" s="149">
        <v>50000</v>
      </c>
      <c r="AU62" s="149">
        <v>30000</v>
      </c>
      <c r="AY62" s="148">
        <v>20000</v>
      </c>
      <c r="AZ62" s="148"/>
      <c r="BA62" s="148"/>
      <c r="BB62" s="148"/>
      <c r="BC62" s="148"/>
      <c r="BD62" s="148"/>
      <c r="BE62" s="148"/>
      <c r="BF62" s="148"/>
      <c r="BG62" s="148"/>
      <c r="BH62" s="148"/>
      <c r="BI62" s="148"/>
      <c r="BJ62" s="148"/>
      <c r="BK62" s="148"/>
      <c r="BM62" s="208"/>
      <c r="BQ62" s="202"/>
      <c r="CB62" s="202"/>
      <c r="CC62" s="202"/>
      <c r="CF62" s="205"/>
      <c r="CJ62" s="206"/>
      <c r="CV62" s="202"/>
      <c r="CW62" s="202"/>
      <c r="DC62" s="202"/>
      <c r="DO62" s="202"/>
      <c r="DP62" s="202"/>
      <c r="DV62" s="202"/>
      <c r="EH62" s="202"/>
      <c r="EI62" s="202"/>
      <c r="EO62" s="202"/>
      <c r="FA62" s="202"/>
      <c r="FB62" s="202"/>
      <c r="FH62" s="202"/>
      <c r="FT62" s="202"/>
      <c r="FU62" s="202"/>
    </row>
    <row r="63" spans="1:177" ht="69.75" customHeight="1" x14ac:dyDescent="0.35">
      <c r="A63" s="250"/>
      <c r="B63" s="250"/>
      <c r="C63" s="170">
        <f t="shared" si="9"/>
        <v>62</v>
      </c>
      <c r="D63" s="146" t="s">
        <v>1175</v>
      </c>
      <c r="E63" s="146" t="s">
        <v>413</v>
      </c>
      <c r="F63" s="146" t="s">
        <v>416</v>
      </c>
      <c r="G63" s="198">
        <v>45473</v>
      </c>
      <c r="H63" s="199" t="s">
        <v>1166</v>
      </c>
      <c r="I63" s="200" t="s">
        <v>50</v>
      </c>
      <c r="J63" s="146" t="s">
        <v>1167</v>
      </c>
      <c r="K63" s="217" t="s">
        <v>1391</v>
      </c>
      <c r="L63" s="146" t="s">
        <v>1392</v>
      </c>
      <c r="M63" s="146" t="s">
        <v>1393</v>
      </c>
      <c r="N63" s="199"/>
      <c r="O63" s="202"/>
      <c r="R63" s="146" t="s">
        <v>54</v>
      </c>
      <c r="S63" s="146" t="s">
        <v>1394</v>
      </c>
      <c r="V63" s="146" t="s">
        <v>987</v>
      </c>
      <c r="W63" s="146" t="s">
        <v>129</v>
      </c>
      <c r="X63" s="146">
        <v>2094</v>
      </c>
      <c r="Y63" s="147"/>
      <c r="Z63" s="204" t="s">
        <v>1395</v>
      </c>
      <c r="AB63" s="146" t="s">
        <v>60</v>
      </c>
      <c r="AC63" s="146" t="s">
        <v>61</v>
      </c>
      <c r="AD63" s="205"/>
      <c r="AJ63" s="206"/>
      <c r="AK63" s="200"/>
      <c r="AQ63" s="200"/>
      <c r="AY63" s="148"/>
      <c r="AZ63" s="148">
        <v>20000</v>
      </c>
      <c r="BA63" s="148">
        <v>0</v>
      </c>
      <c r="BB63" s="148">
        <v>20000</v>
      </c>
      <c r="BC63" s="148">
        <v>20000</v>
      </c>
      <c r="BD63" s="148">
        <v>0</v>
      </c>
      <c r="BE63" s="148">
        <v>20000</v>
      </c>
      <c r="BF63" s="148"/>
      <c r="BG63" s="148"/>
      <c r="BH63" s="148"/>
      <c r="BI63" s="148"/>
      <c r="BJ63" s="148"/>
      <c r="BK63" s="148"/>
      <c r="BM63" s="208"/>
      <c r="BQ63" s="202"/>
      <c r="CB63" s="202"/>
      <c r="CC63" s="202"/>
      <c r="CF63" s="205"/>
      <c r="CJ63" s="206"/>
      <c r="CV63" s="202"/>
      <c r="CW63" s="202"/>
      <c r="DC63" s="202"/>
      <c r="DO63" s="202"/>
      <c r="DP63" s="202"/>
      <c r="DV63" s="202"/>
      <c r="EH63" s="202"/>
      <c r="EI63" s="202"/>
      <c r="EO63" s="202"/>
      <c r="FA63" s="202"/>
      <c r="FB63" s="202"/>
      <c r="FH63" s="202"/>
      <c r="FT63" s="202"/>
      <c r="FU63" s="202"/>
    </row>
    <row r="64" spans="1:177" ht="69.75" customHeight="1" x14ac:dyDescent="0.35">
      <c r="A64" s="250" t="s">
        <v>1396</v>
      </c>
      <c r="B64" s="250" t="s">
        <v>1397</v>
      </c>
      <c r="C64" s="171">
        <f t="shared" si="9"/>
        <v>63</v>
      </c>
      <c r="D64" s="146" t="s">
        <v>1165</v>
      </c>
      <c r="E64" s="146" t="s">
        <v>413</v>
      </c>
      <c r="F64" s="146" t="s">
        <v>416</v>
      </c>
      <c r="G64" s="198">
        <v>45473</v>
      </c>
      <c r="H64" s="199" t="s">
        <v>1166</v>
      </c>
      <c r="I64" s="200" t="s">
        <v>50</v>
      </c>
      <c r="J64" s="146" t="s">
        <v>1167</v>
      </c>
      <c r="K64" s="206">
        <v>9903240116744</v>
      </c>
      <c r="L64" s="146" t="s">
        <v>1398</v>
      </c>
      <c r="M64" s="146" t="s">
        <v>1399</v>
      </c>
      <c r="N64" s="199"/>
      <c r="O64" s="202"/>
      <c r="R64" s="146" t="s">
        <v>54</v>
      </c>
      <c r="S64" s="146" t="s">
        <v>1400</v>
      </c>
      <c r="V64" s="146" t="s">
        <v>987</v>
      </c>
      <c r="W64" s="146" t="s">
        <v>129</v>
      </c>
      <c r="X64" s="146">
        <v>2018</v>
      </c>
      <c r="Y64" s="147"/>
      <c r="Z64" s="204" t="s">
        <v>1401</v>
      </c>
      <c r="AB64" s="146" t="s">
        <v>60</v>
      </c>
      <c r="AC64" s="146" t="s">
        <v>61</v>
      </c>
      <c r="AD64" s="205"/>
      <c r="AF64" s="200" t="s">
        <v>1170</v>
      </c>
      <c r="AG64" s="146" t="s">
        <v>71</v>
      </c>
      <c r="AI64" s="200" t="s">
        <v>72</v>
      </c>
      <c r="AJ64" s="206">
        <v>784351</v>
      </c>
      <c r="AK64" s="200" t="s">
        <v>88</v>
      </c>
      <c r="AL64" s="207" t="s">
        <v>89</v>
      </c>
      <c r="AN64" s="146" t="s">
        <v>66</v>
      </c>
      <c r="AP64" s="146" t="s">
        <v>60</v>
      </c>
      <c r="AQ64" s="200" t="s">
        <v>67</v>
      </c>
      <c r="AR64" s="149">
        <v>72000</v>
      </c>
      <c r="AT64" s="149">
        <v>72000</v>
      </c>
      <c r="AU64" s="149">
        <v>72000</v>
      </c>
      <c r="AY64" s="148">
        <v>0</v>
      </c>
      <c r="AZ64" s="148"/>
      <c r="BA64" s="148"/>
      <c r="BB64" s="148"/>
      <c r="BC64" s="148"/>
      <c r="BD64" s="148"/>
      <c r="BE64" s="148"/>
      <c r="BF64" s="148"/>
      <c r="BG64" s="148"/>
      <c r="BH64" s="148"/>
      <c r="BI64" s="148"/>
      <c r="BJ64" s="148"/>
      <c r="BK64" s="148"/>
      <c r="BM64" s="208"/>
      <c r="BQ64" s="202"/>
      <c r="CB64" s="202"/>
      <c r="CC64" s="202"/>
      <c r="CF64" s="205"/>
      <c r="CJ64" s="206"/>
      <c r="CV64" s="202"/>
      <c r="CW64" s="202"/>
      <c r="DC64" s="202"/>
      <c r="DO64" s="202"/>
      <c r="DP64" s="202"/>
      <c r="DV64" s="202"/>
      <c r="EH64" s="202"/>
      <c r="EI64" s="202"/>
      <c r="EO64" s="202"/>
      <c r="FA64" s="202"/>
      <c r="FB64" s="202"/>
      <c r="FH64" s="202"/>
      <c r="FT64" s="202"/>
      <c r="FU64" s="202"/>
    </row>
    <row r="65" spans="1:181" ht="69.75" customHeight="1" x14ac:dyDescent="0.35">
      <c r="A65" s="250"/>
      <c r="B65" s="250"/>
      <c r="C65" s="171">
        <f t="shared" si="9"/>
        <v>64</v>
      </c>
      <c r="D65" s="146" t="s">
        <v>1175</v>
      </c>
      <c r="E65" s="146" t="s">
        <v>413</v>
      </c>
      <c r="F65" s="146" t="s">
        <v>416</v>
      </c>
      <c r="G65" s="198">
        <v>45473</v>
      </c>
      <c r="H65" s="199" t="s">
        <v>1166</v>
      </c>
      <c r="I65" s="200" t="s">
        <v>50</v>
      </c>
      <c r="J65" s="146" t="s">
        <v>1167</v>
      </c>
      <c r="K65" s="206">
        <v>9903240116744</v>
      </c>
      <c r="L65" s="146" t="s">
        <v>1398</v>
      </c>
      <c r="M65" s="146" t="s">
        <v>1399</v>
      </c>
      <c r="N65" s="199"/>
      <c r="O65" s="202"/>
      <c r="R65" s="146" t="s">
        <v>54</v>
      </c>
      <c r="S65" s="146" t="s">
        <v>1400</v>
      </c>
      <c r="V65" s="146" t="s">
        <v>987</v>
      </c>
      <c r="W65" s="146" t="s">
        <v>129</v>
      </c>
      <c r="X65" s="146">
        <v>2018</v>
      </c>
      <c r="Y65" s="147"/>
      <c r="Z65" s="204" t="s">
        <v>1401</v>
      </c>
      <c r="AB65" s="146" t="s">
        <v>60</v>
      </c>
      <c r="AC65" s="146" t="s">
        <v>61</v>
      </c>
      <c r="AD65" s="205"/>
      <c r="AK65" s="200"/>
      <c r="AQ65" s="200"/>
      <c r="AY65" s="148"/>
      <c r="AZ65" s="148">
        <v>0</v>
      </c>
      <c r="BA65" s="148">
        <v>0</v>
      </c>
      <c r="BB65" s="148">
        <v>0</v>
      </c>
      <c r="BC65" s="148">
        <v>0</v>
      </c>
      <c r="BD65" s="148">
        <v>0</v>
      </c>
      <c r="BE65" s="148">
        <v>0</v>
      </c>
      <c r="BF65" s="148"/>
      <c r="BG65" s="148"/>
      <c r="BH65" s="148"/>
      <c r="BI65" s="148"/>
      <c r="BJ65" s="148"/>
      <c r="BK65" s="148"/>
      <c r="BM65" s="208"/>
      <c r="BQ65" s="202"/>
      <c r="CB65" s="202"/>
      <c r="CC65" s="202"/>
      <c r="CF65" s="205"/>
      <c r="CJ65" s="206"/>
      <c r="CV65" s="202"/>
      <c r="CW65" s="202"/>
      <c r="DC65" s="202"/>
      <c r="DO65" s="202"/>
      <c r="DP65" s="202"/>
      <c r="DV65" s="202"/>
      <c r="EH65" s="202"/>
      <c r="EI65" s="202"/>
      <c r="EO65" s="202"/>
      <c r="FA65" s="202"/>
      <c r="FB65" s="202"/>
      <c r="FH65" s="202"/>
      <c r="FT65" s="202"/>
      <c r="FU65" s="202"/>
    </row>
    <row r="66" spans="1:181" ht="69.75" customHeight="1" x14ac:dyDescent="0.35">
      <c r="A66" s="251" t="s">
        <v>1402</v>
      </c>
      <c r="B66" s="251" t="s">
        <v>1403</v>
      </c>
      <c r="C66" s="172">
        <f t="shared" si="9"/>
        <v>65</v>
      </c>
      <c r="D66" s="146" t="s">
        <v>1165</v>
      </c>
      <c r="E66" s="146" t="s">
        <v>413</v>
      </c>
      <c r="F66" s="146" t="s">
        <v>416</v>
      </c>
      <c r="G66" s="198">
        <v>45473</v>
      </c>
      <c r="H66" s="199" t="s">
        <v>1166</v>
      </c>
      <c r="I66" s="200" t="s">
        <v>50</v>
      </c>
      <c r="J66" s="146" t="s">
        <v>1167</v>
      </c>
      <c r="K66" s="206">
        <v>7811075801083</v>
      </c>
      <c r="L66" s="200" t="s">
        <v>1404</v>
      </c>
      <c r="M66" s="146" t="s">
        <v>1405</v>
      </c>
      <c r="N66" s="199"/>
      <c r="O66" s="202"/>
      <c r="Q66" s="203"/>
      <c r="R66" s="146" t="s">
        <v>54</v>
      </c>
      <c r="S66" s="146" t="s">
        <v>1406</v>
      </c>
      <c r="V66" s="146" t="s">
        <v>1407</v>
      </c>
      <c r="W66" s="146" t="s">
        <v>122</v>
      </c>
      <c r="X66" s="204" t="s">
        <v>1408</v>
      </c>
      <c r="Y66" s="147"/>
      <c r="Z66" s="204" t="s">
        <v>1409</v>
      </c>
      <c r="AB66" s="146" t="s">
        <v>60</v>
      </c>
      <c r="AC66" s="146" t="s">
        <v>88</v>
      </c>
      <c r="AD66" s="205" t="s">
        <v>1245</v>
      </c>
      <c r="AE66" s="144"/>
      <c r="AF66" s="200" t="s">
        <v>1205</v>
      </c>
      <c r="AG66" s="200" t="s">
        <v>63</v>
      </c>
      <c r="AH66" s="200"/>
      <c r="AI66" s="200" t="s">
        <v>64</v>
      </c>
      <c r="AJ66" s="206">
        <v>938450</v>
      </c>
      <c r="AK66" s="200" t="s">
        <v>88</v>
      </c>
      <c r="AL66" s="207" t="s">
        <v>90</v>
      </c>
      <c r="AM66" s="144" t="s">
        <v>1185</v>
      </c>
      <c r="AN66" s="146" t="s">
        <v>66</v>
      </c>
      <c r="AP66" s="146" t="s">
        <v>66</v>
      </c>
      <c r="AQ66" s="200" t="s">
        <v>67</v>
      </c>
      <c r="AR66" s="148">
        <v>37000</v>
      </c>
      <c r="AS66" s="200"/>
      <c r="AT66" s="148">
        <v>37000</v>
      </c>
      <c r="AY66" s="148">
        <v>37000</v>
      </c>
      <c r="AZ66" s="148"/>
      <c r="BA66" s="148"/>
      <c r="BB66" s="148"/>
      <c r="BC66" s="148"/>
      <c r="BD66" s="148"/>
      <c r="BE66" s="148"/>
      <c r="BF66" s="148"/>
      <c r="BG66" s="148"/>
      <c r="BH66" s="148"/>
      <c r="BI66" s="148"/>
      <c r="BJ66" s="148"/>
      <c r="BK66" s="148"/>
      <c r="BM66" s="208"/>
      <c r="BQ66" s="202"/>
      <c r="CB66" s="202"/>
      <c r="CC66" s="202"/>
      <c r="CF66" s="205"/>
      <c r="CH66" s="146" t="s">
        <v>1247</v>
      </c>
      <c r="CI66" s="146" t="s">
        <v>1167</v>
      </c>
      <c r="CJ66" s="206">
        <v>9801220019826</v>
      </c>
      <c r="CK66" s="146"/>
      <c r="CL66" s="146" t="s">
        <v>1410</v>
      </c>
      <c r="CM66" s="146" t="s">
        <v>1411</v>
      </c>
      <c r="CN66" s="146" t="s">
        <v>54</v>
      </c>
      <c r="CO66" s="146" t="s">
        <v>1412</v>
      </c>
      <c r="CR66" s="146" t="s">
        <v>987</v>
      </c>
      <c r="CS66" s="146" t="s">
        <v>129</v>
      </c>
      <c r="CT66" s="146">
        <v>2006</v>
      </c>
      <c r="CV66" s="204" t="s">
        <v>1413</v>
      </c>
      <c r="CW66" s="202"/>
      <c r="CX66" s="146" t="s">
        <v>60</v>
      </c>
      <c r="CY66" s="146" t="s">
        <v>1228</v>
      </c>
      <c r="CZ66" s="205"/>
      <c r="DA66" s="144"/>
      <c r="DC66" s="202"/>
      <c r="DO66" s="202"/>
      <c r="DP66" s="202"/>
      <c r="DT66" s="144"/>
      <c r="DV66" s="202"/>
      <c r="EH66" s="202"/>
      <c r="EI66" s="202"/>
      <c r="EL66" s="205"/>
      <c r="EM66" s="144"/>
      <c r="EO66" s="202"/>
      <c r="FA66" s="202"/>
      <c r="FB66" s="202"/>
      <c r="FE66" s="205"/>
      <c r="FF66" s="144"/>
      <c r="FH66" s="202"/>
      <c r="FT66" s="202"/>
      <c r="FU66" s="202"/>
      <c r="FX66" s="205"/>
      <c r="FY66" s="144"/>
    </row>
    <row r="67" spans="1:181" ht="69.75" customHeight="1" x14ac:dyDescent="0.35">
      <c r="A67" s="251"/>
      <c r="B67" s="251"/>
      <c r="C67" s="172">
        <f t="shared" si="9"/>
        <v>66</v>
      </c>
      <c r="D67" s="146" t="s">
        <v>1175</v>
      </c>
      <c r="E67" s="146" t="s">
        <v>413</v>
      </c>
      <c r="F67" s="146" t="s">
        <v>416</v>
      </c>
      <c r="G67" s="198">
        <v>45473</v>
      </c>
      <c r="H67" s="199" t="s">
        <v>1166</v>
      </c>
      <c r="I67" s="200" t="s">
        <v>50</v>
      </c>
      <c r="J67" s="146" t="s">
        <v>1167</v>
      </c>
      <c r="K67" s="206">
        <v>7811075801083</v>
      </c>
      <c r="L67" s="200" t="s">
        <v>1404</v>
      </c>
      <c r="M67" s="146" t="s">
        <v>1405</v>
      </c>
      <c r="N67" s="199"/>
      <c r="O67" s="202"/>
      <c r="Q67" s="203"/>
      <c r="R67" s="146" t="s">
        <v>54</v>
      </c>
      <c r="S67" s="146" t="s">
        <v>1406</v>
      </c>
      <c r="V67" s="146" t="s">
        <v>1407</v>
      </c>
      <c r="W67" s="146" t="s">
        <v>122</v>
      </c>
      <c r="X67" s="204" t="s">
        <v>1408</v>
      </c>
      <c r="Y67" s="147"/>
      <c r="Z67" s="204" t="s">
        <v>1409</v>
      </c>
      <c r="AB67" s="146" t="s">
        <v>60</v>
      </c>
      <c r="AC67" s="146" t="s">
        <v>88</v>
      </c>
      <c r="AD67" s="205" t="s">
        <v>1245</v>
      </c>
      <c r="AE67" s="144"/>
      <c r="AF67" s="200"/>
      <c r="AG67" s="200"/>
      <c r="AH67" s="200"/>
      <c r="AI67" s="200"/>
      <c r="AJ67" s="206"/>
      <c r="AK67" s="200"/>
      <c r="AL67" s="207"/>
      <c r="AM67" s="144"/>
      <c r="AQ67" s="200"/>
      <c r="AR67" s="148"/>
      <c r="AS67" s="200"/>
      <c r="AT67" s="148"/>
      <c r="AY67" s="148"/>
      <c r="AZ67" s="148">
        <v>37000</v>
      </c>
      <c r="BA67" s="148">
        <v>0</v>
      </c>
      <c r="BB67" s="148">
        <v>37000</v>
      </c>
      <c r="BC67" s="148">
        <v>37000</v>
      </c>
      <c r="BD67" s="148">
        <v>0</v>
      </c>
      <c r="BE67" s="148">
        <v>37000</v>
      </c>
      <c r="BF67" s="148"/>
      <c r="BG67" s="148"/>
      <c r="BH67" s="148"/>
      <c r="BI67" s="148"/>
      <c r="BJ67" s="148"/>
      <c r="BK67" s="148"/>
      <c r="BM67" s="208"/>
      <c r="BQ67" s="202"/>
      <c r="CB67" s="202"/>
      <c r="CC67" s="202"/>
      <c r="CF67" s="205"/>
      <c r="CJ67" s="206"/>
      <c r="CK67" s="146"/>
      <c r="CV67" s="204"/>
      <c r="CW67" s="202"/>
      <c r="CZ67" s="205"/>
      <c r="DA67" s="144"/>
      <c r="DC67" s="202"/>
      <c r="DO67" s="202"/>
      <c r="DP67" s="202"/>
      <c r="DT67" s="144"/>
      <c r="DV67" s="202"/>
      <c r="EH67" s="202"/>
      <c r="EI67" s="202"/>
      <c r="EL67" s="205"/>
      <c r="EM67" s="144"/>
      <c r="EO67" s="202"/>
      <c r="FA67" s="202"/>
      <c r="FB67" s="202"/>
      <c r="FE67" s="205"/>
      <c r="FF67" s="144"/>
      <c r="FH67" s="202"/>
      <c r="FT67" s="202"/>
      <c r="FU67" s="202"/>
      <c r="FX67" s="205"/>
      <c r="FY67" s="144"/>
    </row>
    <row r="68" spans="1:181" ht="69.75" customHeight="1" x14ac:dyDescent="0.35">
      <c r="A68" s="251"/>
      <c r="B68" s="251"/>
      <c r="C68" s="172">
        <f t="shared" si="9"/>
        <v>67</v>
      </c>
      <c r="D68" s="146" t="s">
        <v>1165</v>
      </c>
      <c r="E68" s="146" t="s">
        <v>413</v>
      </c>
      <c r="F68" s="146" t="s">
        <v>416</v>
      </c>
      <c r="G68" s="198">
        <v>45473</v>
      </c>
      <c r="H68" s="199" t="s">
        <v>1166</v>
      </c>
      <c r="I68" s="200" t="s">
        <v>50</v>
      </c>
      <c r="J68" s="146" t="s">
        <v>1167</v>
      </c>
      <c r="K68" s="206">
        <v>7811075801083</v>
      </c>
      <c r="L68" s="200" t="s">
        <v>1404</v>
      </c>
      <c r="M68" s="146" t="s">
        <v>1405</v>
      </c>
      <c r="N68" s="199"/>
      <c r="O68" s="202"/>
      <c r="Q68" s="203"/>
      <c r="R68" s="146" t="s">
        <v>54</v>
      </c>
      <c r="S68" s="146" t="s">
        <v>1406</v>
      </c>
      <c r="V68" s="146" t="s">
        <v>1407</v>
      </c>
      <c r="W68" s="146" t="s">
        <v>122</v>
      </c>
      <c r="X68" s="204" t="s">
        <v>1408</v>
      </c>
      <c r="Y68" s="147"/>
      <c r="Z68" s="204" t="s">
        <v>1409</v>
      </c>
      <c r="AB68" s="146" t="s">
        <v>60</v>
      </c>
      <c r="AC68" s="146" t="s">
        <v>88</v>
      </c>
      <c r="AD68" s="205" t="s">
        <v>1245</v>
      </c>
      <c r="AE68" s="144"/>
      <c r="AF68" s="200" t="s">
        <v>1205</v>
      </c>
      <c r="AG68" s="200" t="s">
        <v>1186</v>
      </c>
      <c r="AH68" s="200"/>
      <c r="AI68" s="200" t="s">
        <v>142</v>
      </c>
      <c r="AJ68" s="206">
        <v>335923</v>
      </c>
      <c r="AK68" s="200" t="s">
        <v>88</v>
      </c>
      <c r="AL68" s="207" t="s">
        <v>90</v>
      </c>
      <c r="AM68" s="144" t="s">
        <v>1185</v>
      </c>
      <c r="AN68" s="146" t="s">
        <v>66</v>
      </c>
      <c r="AP68" s="146" t="s">
        <v>66</v>
      </c>
      <c r="AQ68" s="200" t="s">
        <v>67</v>
      </c>
      <c r="AR68" s="148">
        <v>66000</v>
      </c>
      <c r="AS68" s="200"/>
      <c r="AT68" s="148">
        <v>66000</v>
      </c>
      <c r="AY68" s="148">
        <v>66000</v>
      </c>
      <c r="AZ68" s="148"/>
      <c r="BA68" s="148"/>
      <c r="BB68" s="148"/>
      <c r="BC68" s="148"/>
      <c r="BD68" s="148"/>
      <c r="BE68" s="148"/>
      <c r="BF68" s="148"/>
      <c r="BG68" s="148"/>
      <c r="BH68" s="148"/>
      <c r="BI68" s="148"/>
      <c r="BJ68" s="148"/>
      <c r="BK68" s="148"/>
      <c r="BM68" s="208"/>
      <c r="BQ68" s="202"/>
      <c r="CB68" s="202"/>
      <c r="CC68" s="202"/>
      <c r="CF68" s="205"/>
      <c r="CH68" s="146" t="s">
        <v>1247</v>
      </c>
      <c r="CI68" s="146" t="s">
        <v>1167</v>
      </c>
      <c r="CJ68" s="206">
        <v>9801220019826</v>
      </c>
      <c r="CK68" s="146"/>
      <c r="CL68" s="146" t="s">
        <v>1410</v>
      </c>
      <c r="CM68" s="146" t="s">
        <v>1411</v>
      </c>
      <c r="CN68" s="146" t="s">
        <v>54</v>
      </c>
      <c r="CO68" s="146" t="s">
        <v>1412</v>
      </c>
      <c r="CR68" s="146" t="s">
        <v>987</v>
      </c>
      <c r="CS68" s="146" t="s">
        <v>129</v>
      </c>
      <c r="CT68" s="146">
        <v>2006</v>
      </c>
      <c r="CV68" s="204" t="s">
        <v>1413</v>
      </c>
      <c r="CW68" s="202"/>
      <c r="CX68" s="146" t="s">
        <v>60</v>
      </c>
      <c r="CY68" s="146" t="s">
        <v>1228</v>
      </c>
      <c r="CZ68" s="205"/>
      <c r="DA68" s="144"/>
      <c r="DC68" s="202"/>
      <c r="DO68" s="202"/>
      <c r="DP68" s="202"/>
      <c r="DT68" s="144"/>
      <c r="DV68" s="202"/>
      <c r="EH68" s="202"/>
      <c r="EI68" s="202"/>
      <c r="EL68" s="205"/>
      <c r="EM68" s="144"/>
      <c r="EO68" s="202"/>
      <c r="FA68" s="202"/>
      <c r="FB68" s="202"/>
      <c r="FE68" s="205"/>
      <c r="FF68" s="144"/>
      <c r="FH68" s="202"/>
      <c r="FT68" s="202"/>
      <c r="FU68" s="202"/>
      <c r="FX68" s="205"/>
      <c r="FY68" s="144"/>
    </row>
    <row r="69" spans="1:181" ht="69.75" customHeight="1" x14ac:dyDescent="0.35">
      <c r="A69" s="251"/>
      <c r="B69" s="251"/>
      <c r="C69" s="172">
        <f t="shared" si="9"/>
        <v>68</v>
      </c>
      <c r="D69" s="146" t="s">
        <v>1175</v>
      </c>
      <c r="E69" s="146" t="s">
        <v>413</v>
      </c>
      <c r="F69" s="146" t="s">
        <v>416</v>
      </c>
      <c r="G69" s="198">
        <v>45473</v>
      </c>
      <c r="H69" s="199" t="s">
        <v>1166</v>
      </c>
      <c r="I69" s="200" t="s">
        <v>50</v>
      </c>
      <c r="J69" s="146" t="s">
        <v>1167</v>
      </c>
      <c r="K69" s="206">
        <v>7811075801083</v>
      </c>
      <c r="L69" s="200" t="s">
        <v>1404</v>
      </c>
      <c r="M69" s="146" t="s">
        <v>1405</v>
      </c>
      <c r="N69" s="199"/>
      <c r="O69" s="202"/>
      <c r="Q69" s="203"/>
      <c r="R69" s="146" t="s">
        <v>54</v>
      </c>
      <c r="S69" s="146" t="s">
        <v>1406</v>
      </c>
      <c r="V69" s="146" t="s">
        <v>1407</v>
      </c>
      <c r="W69" s="146" t="s">
        <v>122</v>
      </c>
      <c r="X69" s="204" t="s">
        <v>1408</v>
      </c>
      <c r="Y69" s="147"/>
      <c r="Z69" s="204" t="s">
        <v>1409</v>
      </c>
      <c r="AB69" s="146" t="s">
        <v>60</v>
      </c>
      <c r="AC69" s="146" t="s">
        <v>88</v>
      </c>
      <c r="AD69" s="205" t="s">
        <v>1245</v>
      </c>
      <c r="AE69" s="144"/>
      <c r="AF69" s="200"/>
      <c r="AG69" s="200"/>
      <c r="AH69" s="200"/>
      <c r="AI69" s="200"/>
      <c r="AJ69" s="206"/>
      <c r="AK69" s="200"/>
      <c r="AL69" s="207"/>
      <c r="AM69" s="144"/>
      <c r="AQ69" s="200"/>
      <c r="AR69" s="148"/>
      <c r="AS69" s="200"/>
      <c r="AT69" s="148"/>
      <c r="AY69" s="148"/>
      <c r="AZ69" s="148">
        <v>66000</v>
      </c>
      <c r="BA69" s="148">
        <v>0</v>
      </c>
      <c r="BB69" s="148">
        <v>66000</v>
      </c>
      <c r="BC69" s="148">
        <v>66000</v>
      </c>
      <c r="BD69" s="148">
        <v>0</v>
      </c>
      <c r="BE69" s="148">
        <v>66000</v>
      </c>
      <c r="BF69" s="148"/>
      <c r="BG69" s="148"/>
      <c r="BH69" s="148"/>
      <c r="BI69" s="148"/>
      <c r="BJ69" s="148"/>
      <c r="BK69" s="148"/>
      <c r="BM69" s="208"/>
      <c r="BQ69" s="202"/>
      <c r="CB69" s="202"/>
      <c r="CC69" s="202"/>
      <c r="CF69" s="205"/>
      <c r="CJ69" s="206"/>
      <c r="CK69" s="146"/>
      <c r="CV69" s="204"/>
      <c r="CW69" s="202"/>
      <c r="CZ69" s="205"/>
      <c r="DA69" s="144"/>
      <c r="DC69" s="202"/>
      <c r="DO69" s="202"/>
      <c r="DP69" s="202"/>
      <c r="DT69" s="144"/>
      <c r="DV69" s="202"/>
      <c r="EH69" s="202"/>
      <c r="EI69" s="202"/>
      <c r="EL69" s="205"/>
      <c r="EM69" s="144"/>
      <c r="EO69" s="202"/>
      <c r="FA69" s="202"/>
      <c r="FB69" s="202"/>
      <c r="FE69" s="205"/>
      <c r="FF69" s="144"/>
      <c r="FH69" s="202"/>
      <c r="FT69" s="202"/>
      <c r="FU69" s="202"/>
      <c r="FX69" s="205"/>
      <c r="FY69" s="144"/>
    </row>
    <row r="70" spans="1:181" ht="69.75" customHeight="1" x14ac:dyDescent="0.35">
      <c r="A70" s="251"/>
      <c r="B70" s="251"/>
      <c r="C70" s="172">
        <f t="shared" si="9"/>
        <v>69</v>
      </c>
      <c r="D70" s="146" t="s">
        <v>1165</v>
      </c>
      <c r="E70" s="146" t="s">
        <v>413</v>
      </c>
      <c r="F70" s="146" t="s">
        <v>416</v>
      </c>
      <c r="G70" s="198">
        <v>45473</v>
      </c>
      <c r="H70" s="199" t="s">
        <v>1166</v>
      </c>
      <c r="I70" s="200" t="s">
        <v>50</v>
      </c>
      <c r="J70" s="146" t="s">
        <v>1167</v>
      </c>
      <c r="K70" s="206">
        <v>7811075801083</v>
      </c>
      <c r="L70" s="200" t="s">
        <v>1404</v>
      </c>
      <c r="M70" s="146" t="s">
        <v>1405</v>
      </c>
      <c r="N70" s="199"/>
      <c r="O70" s="202"/>
      <c r="Q70" s="203"/>
      <c r="R70" s="146" t="s">
        <v>54</v>
      </c>
      <c r="S70" s="146" t="s">
        <v>1406</v>
      </c>
      <c r="V70" s="146" t="s">
        <v>1407</v>
      </c>
      <c r="W70" s="146" t="s">
        <v>122</v>
      </c>
      <c r="X70" s="204" t="s">
        <v>1408</v>
      </c>
      <c r="Y70" s="147"/>
      <c r="Z70" s="204" t="s">
        <v>1409</v>
      </c>
      <c r="AB70" s="146" t="s">
        <v>60</v>
      </c>
      <c r="AC70" s="146" t="s">
        <v>88</v>
      </c>
      <c r="AD70" s="205" t="s">
        <v>1245</v>
      </c>
      <c r="AE70" s="144"/>
      <c r="AF70" s="200" t="s">
        <v>1205</v>
      </c>
      <c r="AG70" s="200" t="s">
        <v>71</v>
      </c>
      <c r="AH70" s="200"/>
      <c r="AI70" s="200" t="s">
        <v>72</v>
      </c>
      <c r="AJ70" s="206">
        <v>786473</v>
      </c>
      <c r="AK70" s="200" t="s">
        <v>88</v>
      </c>
      <c r="AL70" s="207" t="s">
        <v>90</v>
      </c>
      <c r="AM70" s="144" t="s">
        <v>1185</v>
      </c>
      <c r="AN70" s="146" t="s">
        <v>66</v>
      </c>
      <c r="AP70" s="146" t="s">
        <v>66</v>
      </c>
      <c r="AQ70" s="200" t="s">
        <v>67</v>
      </c>
      <c r="AR70" s="148">
        <v>109000</v>
      </c>
      <c r="AS70" s="200"/>
      <c r="AT70" s="148">
        <v>109000</v>
      </c>
      <c r="AY70" s="148">
        <v>109000</v>
      </c>
      <c r="AZ70" s="148"/>
      <c r="BA70" s="148"/>
      <c r="BB70" s="148"/>
      <c r="BC70" s="148"/>
      <c r="BD70" s="148"/>
      <c r="BE70" s="148"/>
      <c r="BF70" s="148"/>
      <c r="BG70" s="148"/>
      <c r="BH70" s="148"/>
      <c r="BI70" s="148"/>
      <c r="BJ70" s="148"/>
      <c r="BK70" s="148"/>
      <c r="BM70" s="208"/>
      <c r="BQ70" s="202"/>
      <c r="CB70" s="202"/>
      <c r="CC70" s="202"/>
      <c r="CF70" s="205"/>
      <c r="CH70" s="146" t="s">
        <v>1247</v>
      </c>
      <c r="CI70" s="146" t="s">
        <v>1167</v>
      </c>
      <c r="CJ70" s="206">
        <v>9801220019826</v>
      </c>
      <c r="CK70" s="146"/>
      <c r="CL70" s="146" t="s">
        <v>1410</v>
      </c>
      <c r="CM70" s="146" t="s">
        <v>1411</v>
      </c>
      <c r="CN70" s="146" t="s">
        <v>54</v>
      </c>
      <c r="CO70" s="146" t="s">
        <v>1412</v>
      </c>
      <c r="CR70" s="146" t="s">
        <v>987</v>
      </c>
      <c r="CS70" s="146" t="s">
        <v>129</v>
      </c>
      <c r="CT70" s="146">
        <v>2006</v>
      </c>
      <c r="CV70" s="204" t="s">
        <v>1413</v>
      </c>
      <c r="CW70" s="202"/>
      <c r="CX70" s="146" t="s">
        <v>60</v>
      </c>
      <c r="CY70" s="146" t="s">
        <v>1228</v>
      </c>
      <c r="CZ70" s="205"/>
      <c r="DA70" s="144"/>
      <c r="DC70" s="202"/>
      <c r="DO70" s="202"/>
      <c r="DP70" s="202"/>
      <c r="DT70" s="144"/>
      <c r="DV70" s="202"/>
      <c r="EH70" s="202"/>
      <c r="EI70" s="202"/>
      <c r="EL70" s="205"/>
      <c r="EM70" s="144"/>
      <c r="EO70" s="202"/>
      <c r="FA70" s="202"/>
      <c r="FB70" s="202"/>
      <c r="FE70" s="205"/>
      <c r="FF70" s="144"/>
      <c r="FH70" s="202"/>
      <c r="FT70" s="202"/>
      <c r="FU70" s="202"/>
      <c r="FX70" s="205"/>
      <c r="FY70" s="144"/>
    </row>
    <row r="71" spans="1:181" ht="69.75" customHeight="1" x14ac:dyDescent="0.35">
      <c r="A71" s="251"/>
      <c r="B71" s="251"/>
      <c r="C71" s="172">
        <f t="shared" si="9"/>
        <v>70</v>
      </c>
      <c r="D71" s="146" t="s">
        <v>1175</v>
      </c>
      <c r="E71" s="146" t="s">
        <v>413</v>
      </c>
      <c r="F71" s="146" t="s">
        <v>416</v>
      </c>
      <c r="G71" s="198">
        <v>45473</v>
      </c>
      <c r="H71" s="199" t="s">
        <v>1166</v>
      </c>
      <c r="I71" s="200" t="s">
        <v>50</v>
      </c>
      <c r="J71" s="146" t="s">
        <v>1167</v>
      </c>
      <c r="K71" s="206">
        <v>7811075801083</v>
      </c>
      <c r="L71" s="200" t="s">
        <v>1404</v>
      </c>
      <c r="M71" s="146" t="s">
        <v>1405</v>
      </c>
      <c r="N71" s="199"/>
      <c r="O71" s="202"/>
      <c r="Q71" s="203"/>
      <c r="R71" s="146" t="s">
        <v>54</v>
      </c>
      <c r="S71" s="146" t="s">
        <v>1406</v>
      </c>
      <c r="V71" s="146" t="s">
        <v>1407</v>
      </c>
      <c r="W71" s="146" t="s">
        <v>122</v>
      </c>
      <c r="X71" s="204" t="s">
        <v>1408</v>
      </c>
      <c r="Y71" s="147"/>
      <c r="Z71" s="204" t="s">
        <v>1409</v>
      </c>
      <c r="AB71" s="146" t="s">
        <v>60</v>
      </c>
      <c r="AC71" s="146" t="s">
        <v>88</v>
      </c>
      <c r="AD71" s="205" t="s">
        <v>1245</v>
      </c>
      <c r="AE71" s="144"/>
      <c r="AF71" s="200"/>
      <c r="AG71" s="200"/>
      <c r="AH71" s="200"/>
      <c r="AI71" s="200"/>
      <c r="AJ71" s="206"/>
      <c r="AQ71" s="200"/>
      <c r="AY71" s="148"/>
      <c r="AZ71" s="148">
        <v>109000</v>
      </c>
      <c r="BA71" s="148">
        <v>0</v>
      </c>
      <c r="BB71" s="148">
        <f>AZ71</f>
        <v>109000</v>
      </c>
      <c r="BC71" s="148">
        <v>100000</v>
      </c>
      <c r="BD71" s="148">
        <v>0</v>
      </c>
      <c r="BE71" s="148">
        <v>100000</v>
      </c>
      <c r="BF71" s="148"/>
      <c r="BG71" s="148"/>
      <c r="BH71" s="148"/>
      <c r="BI71" s="148"/>
      <c r="BJ71" s="148"/>
      <c r="BK71" s="148"/>
      <c r="BM71" s="208"/>
      <c r="BQ71" s="202"/>
      <c r="CB71" s="202"/>
      <c r="CC71" s="202"/>
      <c r="CF71" s="205"/>
      <c r="CJ71" s="206"/>
      <c r="CK71" s="146"/>
      <c r="CV71" s="202"/>
      <c r="CW71" s="202"/>
      <c r="CZ71" s="205"/>
      <c r="DA71" s="144"/>
      <c r="DC71" s="202"/>
      <c r="DO71" s="202"/>
      <c r="DP71" s="202"/>
      <c r="DT71" s="144"/>
      <c r="DV71" s="202"/>
      <c r="EH71" s="202"/>
      <c r="EI71" s="202"/>
      <c r="EL71" s="205"/>
      <c r="EM71" s="144"/>
      <c r="EO71" s="202"/>
      <c r="FA71" s="202"/>
      <c r="FB71" s="202"/>
      <c r="FE71" s="205"/>
      <c r="FF71" s="144"/>
      <c r="FH71" s="202"/>
      <c r="FT71" s="202"/>
      <c r="FU71" s="202"/>
      <c r="FX71" s="205"/>
      <c r="FY71" s="144"/>
    </row>
    <row r="72" spans="1:181" ht="69.75" customHeight="1" x14ac:dyDescent="0.4">
      <c r="A72" s="250" t="s">
        <v>1414</v>
      </c>
      <c r="B72" s="250" t="s">
        <v>1415</v>
      </c>
      <c r="C72" s="173">
        <f t="shared" si="9"/>
        <v>71</v>
      </c>
      <c r="D72" s="146" t="s">
        <v>1165</v>
      </c>
      <c r="E72" s="146" t="s">
        <v>413</v>
      </c>
      <c r="F72" s="146" t="s">
        <v>416</v>
      </c>
      <c r="G72" s="198">
        <v>45473</v>
      </c>
      <c r="H72" s="199" t="s">
        <v>1166</v>
      </c>
      <c r="I72" s="200" t="s">
        <v>104</v>
      </c>
      <c r="J72" s="146" t="s">
        <v>1167</v>
      </c>
      <c r="K72" s="201">
        <v>7758238422000</v>
      </c>
      <c r="L72" s="200" t="s">
        <v>1416</v>
      </c>
      <c r="M72" s="146" t="s">
        <v>1417</v>
      </c>
      <c r="N72" s="199"/>
      <c r="O72" s="202"/>
      <c r="Q72" s="203"/>
      <c r="R72" s="146" t="s">
        <v>54</v>
      </c>
      <c r="S72" s="146" t="s">
        <v>164</v>
      </c>
      <c r="V72" s="146" t="s">
        <v>165</v>
      </c>
      <c r="W72" s="146" t="s">
        <v>166</v>
      </c>
      <c r="X72" s="146">
        <v>8014</v>
      </c>
      <c r="Y72" s="147" t="s">
        <v>167</v>
      </c>
      <c r="Z72" s="204" t="s">
        <v>1418</v>
      </c>
      <c r="AB72" s="146" t="s">
        <v>60</v>
      </c>
      <c r="AC72" s="146" t="s">
        <v>61</v>
      </c>
      <c r="AD72" s="205"/>
      <c r="AE72" s="144"/>
      <c r="AF72" s="200" t="s">
        <v>1205</v>
      </c>
      <c r="AG72" s="200" t="s">
        <v>78</v>
      </c>
      <c r="AH72" s="200"/>
      <c r="AI72" s="200" t="s">
        <v>142</v>
      </c>
      <c r="AJ72" s="206">
        <v>9788600888999</v>
      </c>
      <c r="AK72" s="200" t="s">
        <v>61</v>
      </c>
      <c r="AL72" s="207"/>
      <c r="AM72" s="144"/>
      <c r="AN72" s="146" t="s">
        <v>66</v>
      </c>
      <c r="AP72" s="146" t="s">
        <v>66</v>
      </c>
      <c r="AQ72" s="200" t="s">
        <v>67</v>
      </c>
      <c r="AR72" s="148">
        <v>77000</v>
      </c>
      <c r="AT72" s="148">
        <v>77000</v>
      </c>
      <c r="AW72" s="149">
        <v>20000</v>
      </c>
      <c r="AX72" s="149"/>
      <c r="AY72" s="148">
        <v>20000</v>
      </c>
      <c r="AZ72" s="148"/>
      <c r="BA72" s="148"/>
      <c r="BB72" s="148"/>
      <c r="BC72" s="148"/>
      <c r="BD72" s="148"/>
      <c r="BE72" s="148"/>
      <c r="BF72" s="148"/>
      <c r="BG72" s="148"/>
      <c r="BH72" s="148"/>
      <c r="BI72" s="148"/>
      <c r="BJ72" s="148"/>
      <c r="BK72" s="148"/>
      <c r="BM72" s="208"/>
      <c r="BP72" s="146" t="s">
        <v>1419</v>
      </c>
      <c r="BQ72" s="202" t="s">
        <v>1420</v>
      </c>
      <c r="BR72" s="146" t="s">
        <v>1421</v>
      </c>
      <c r="BT72" s="146" t="s">
        <v>54</v>
      </c>
      <c r="BU72" s="146" t="s">
        <v>164</v>
      </c>
      <c r="BX72" s="146" t="s">
        <v>165</v>
      </c>
      <c r="BY72" s="146" t="s">
        <v>166</v>
      </c>
      <c r="BZ72" s="146">
        <v>8014</v>
      </c>
      <c r="CA72" s="153" t="s">
        <v>1422</v>
      </c>
      <c r="CB72" s="204" t="s">
        <v>1423</v>
      </c>
      <c r="CC72" s="202"/>
      <c r="CD72" s="146" t="s">
        <v>60</v>
      </c>
      <c r="CE72" s="146" t="s">
        <v>61</v>
      </c>
      <c r="CF72" s="205"/>
      <c r="CG72" s="144"/>
      <c r="CJ72" s="202"/>
      <c r="CK72" s="146"/>
      <c r="CV72" s="202"/>
      <c r="CW72" s="202"/>
      <c r="CZ72" s="205"/>
      <c r="DA72" s="144"/>
      <c r="DC72" s="202"/>
      <c r="DO72" s="202"/>
      <c r="DP72" s="202"/>
      <c r="DS72" s="205"/>
      <c r="DT72" s="144"/>
      <c r="DV72" s="202"/>
      <c r="EH72" s="202"/>
      <c r="EI72" s="202"/>
      <c r="EL72" s="205"/>
      <c r="EM72" s="144"/>
      <c r="EO72" s="202"/>
      <c r="FA72" s="202"/>
      <c r="FB72" s="202"/>
      <c r="FE72" s="205"/>
      <c r="FF72" s="144"/>
      <c r="FH72" s="202"/>
      <c r="FT72" s="202"/>
      <c r="FU72" s="202"/>
      <c r="FX72" s="205"/>
      <c r="FY72" s="144"/>
    </row>
    <row r="73" spans="1:181" ht="69.75" customHeight="1" x14ac:dyDescent="0.35">
      <c r="A73" s="250"/>
      <c r="B73" s="250"/>
      <c r="C73" s="173">
        <f t="shared" si="9"/>
        <v>72</v>
      </c>
      <c r="D73" s="146" t="s">
        <v>1175</v>
      </c>
      <c r="E73" s="146" t="s">
        <v>413</v>
      </c>
      <c r="F73" s="146" t="s">
        <v>416</v>
      </c>
      <c r="G73" s="198">
        <v>45473</v>
      </c>
      <c r="H73" s="199" t="s">
        <v>1166</v>
      </c>
      <c r="I73" s="200" t="s">
        <v>104</v>
      </c>
      <c r="J73" s="146" t="s">
        <v>1167</v>
      </c>
      <c r="K73" s="201">
        <v>7758238422000</v>
      </c>
      <c r="L73" s="200" t="s">
        <v>1416</v>
      </c>
      <c r="M73" s="146" t="s">
        <v>1417</v>
      </c>
      <c r="N73" s="199"/>
      <c r="O73" s="202"/>
      <c r="Q73" s="203"/>
      <c r="R73" s="146" t="s">
        <v>54</v>
      </c>
      <c r="S73" s="146" t="s">
        <v>164</v>
      </c>
      <c r="V73" s="146" t="s">
        <v>165</v>
      </c>
      <c r="W73" s="146" t="s">
        <v>166</v>
      </c>
      <c r="X73" s="146">
        <v>8014</v>
      </c>
      <c r="Y73" s="147" t="s">
        <v>167</v>
      </c>
      <c r="Z73" s="204" t="s">
        <v>1418</v>
      </c>
      <c r="AB73" s="146" t="s">
        <v>60</v>
      </c>
      <c r="AC73" s="146" t="s">
        <v>61</v>
      </c>
      <c r="AG73" s="200"/>
      <c r="AJ73" s="206"/>
      <c r="AQ73" s="200"/>
      <c r="AY73" s="148"/>
      <c r="AZ73" s="148">
        <v>20000</v>
      </c>
      <c r="BA73" s="148">
        <v>20000</v>
      </c>
      <c r="BB73" s="148">
        <v>0</v>
      </c>
      <c r="BC73" s="148">
        <v>20000</v>
      </c>
      <c r="BD73" s="148">
        <v>20000</v>
      </c>
      <c r="BE73" s="148">
        <v>0</v>
      </c>
      <c r="BF73" s="148"/>
      <c r="BG73" s="148"/>
      <c r="BH73" s="148"/>
      <c r="BI73" s="148"/>
      <c r="BJ73" s="148"/>
      <c r="BK73" s="148"/>
      <c r="BM73" s="208"/>
      <c r="BQ73" s="202"/>
      <c r="CB73" s="202"/>
      <c r="CC73" s="202"/>
      <c r="CF73" s="205"/>
      <c r="CJ73" s="202"/>
      <c r="CK73" s="146"/>
      <c r="CV73" s="202"/>
      <c r="CW73" s="202"/>
      <c r="DC73" s="202"/>
      <c r="DO73" s="202"/>
      <c r="DP73" s="202"/>
      <c r="DV73" s="202"/>
      <c r="EH73" s="202"/>
      <c r="EI73" s="202"/>
      <c r="EO73" s="202"/>
      <c r="FA73" s="202"/>
      <c r="FB73" s="202"/>
      <c r="FH73" s="202"/>
      <c r="FT73" s="202"/>
      <c r="FU73" s="202"/>
    </row>
    <row r="74" spans="1:181" ht="69.75" customHeight="1" x14ac:dyDescent="0.4">
      <c r="A74" s="250"/>
      <c r="B74" s="250"/>
      <c r="C74" s="174">
        <f>C73+1</f>
        <v>73</v>
      </c>
      <c r="D74" s="146" t="s">
        <v>1165</v>
      </c>
      <c r="E74" s="146" t="s">
        <v>413</v>
      </c>
      <c r="F74" s="146" t="s">
        <v>416</v>
      </c>
      <c r="G74" s="198">
        <v>45473</v>
      </c>
      <c r="H74" s="199" t="s">
        <v>1166</v>
      </c>
      <c r="I74" s="200" t="s">
        <v>104</v>
      </c>
      <c r="J74" s="146" t="s">
        <v>1167</v>
      </c>
      <c r="K74" s="201">
        <v>7758238421234</v>
      </c>
      <c r="L74" s="200" t="s">
        <v>1424</v>
      </c>
      <c r="M74" s="146" t="s">
        <v>1425</v>
      </c>
      <c r="N74" s="199"/>
      <c r="O74" s="202"/>
      <c r="Q74" s="203"/>
      <c r="R74" s="146" t="s">
        <v>54</v>
      </c>
      <c r="S74" s="146" t="s">
        <v>164</v>
      </c>
      <c r="V74" s="146" t="s">
        <v>165</v>
      </c>
      <c r="W74" s="146" t="s">
        <v>166</v>
      </c>
      <c r="X74" s="146">
        <v>8014</v>
      </c>
      <c r="Y74" s="147" t="s">
        <v>1426</v>
      </c>
      <c r="Z74" s="204" t="s">
        <v>1427</v>
      </c>
      <c r="AB74" s="146" t="s">
        <v>60</v>
      </c>
      <c r="AC74" s="146" t="s">
        <v>61</v>
      </c>
      <c r="AD74" s="205"/>
      <c r="AE74" s="144"/>
      <c r="AF74" s="200" t="s">
        <v>1205</v>
      </c>
      <c r="AG74" s="200" t="s">
        <v>78</v>
      </c>
      <c r="AH74" s="200"/>
      <c r="AI74" s="200" t="s">
        <v>142</v>
      </c>
      <c r="AJ74" s="206">
        <v>9788600888999</v>
      </c>
      <c r="AK74" s="200" t="s">
        <v>61</v>
      </c>
      <c r="AL74" s="207"/>
      <c r="AM74" s="144"/>
      <c r="AN74" s="146" t="s">
        <v>66</v>
      </c>
      <c r="AP74" s="146" t="s">
        <v>66</v>
      </c>
      <c r="AQ74" s="200" t="s">
        <v>67</v>
      </c>
      <c r="AR74" s="148">
        <v>77000</v>
      </c>
      <c r="AT74" s="148">
        <v>77000</v>
      </c>
      <c r="AW74" s="149">
        <v>30000</v>
      </c>
      <c r="AX74" s="149"/>
      <c r="AY74" s="148">
        <v>30000</v>
      </c>
      <c r="AZ74" s="148"/>
      <c r="BA74" s="148"/>
      <c r="BB74" s="148"/>
      <c r="BC74" s="148"/>
      <c r="BD74" s="148"/>
      <c r="BE74" s="148"/>
      <c r="BF74" s="148"/>
      <c r="BG74" s="148"/>
      <c r="BH74" s="148"/>
      <c r="BI74" s="148"/>
      <c r="BJ74" s="148"/>
      <c r="BK74" s="148"/>
      <c r="BM74" s="208"/>
      <c r="BP74" s="146" t="s">
        <v>1419</v>
      </c>
      <c r="BQ74" s="202" t="s">
        <v>1420</v>
      </c>
      <c r="BR74" s="146" t="s">
        <v>1421</v>
      </c>
      <c r="BT74" s="146" t="s">
        <v>54</v>
      </c>
      <c r="BU74" s="146" t="s">
        <v>164</v>
      </c>
      <c r="BX74" s="146" t="s">
        <v>165</v>
      </c>
      <c r="BY74" s="146" t="s">
        <v>166</v>
      </c>
      <c r="BZ74" s="146">
        <v>8014</v>
      </c>
      <c r="CA74" s="153" t="s">
        <v>1422</v>
      </c>
      <c r="CB74" s="204" t="s">
        <v>1423</v>
      </c>
      <c r="CC74" s="202"/>
      <c r="CD74" s="146" t="s">
        <v>60</v>
      </c>
      <c r="CE74" s="146" t="s">
        <v>61</v>
      </c>
      <c r="CF74" s="205"/>
      <c r="CG74" s="144"/>
      <c r="CJ74" s="202"/>
      <c r="CK74" s="146"/>
      <c r="CV74" s="202"/>
      <c r="CW74" s="202"/>
      <c r="CZ74" s="205"/>
      <c r="DA74" s="144"/>
      <c r="DC74" s="202"/>
      <c r="DO74" s="202"/>
      <c r="DP74" s="202"/>
      <c r="DS74" s="205"/>
      <c r="DT74" s="144"/>
      <c r="DV74" s="202"/>
      <c r="EH74" s="202"/>
      <c r="EI74" s="202"/>
      <c r="EL74" s="205"/>
      <c r="EM74" s="144"/>
      <c r="EO74" s="202"/>
      <c r="FA74" s="202"/>
      <c r="FB74" s="202"/>
      <c r="FE74" s="205"/>
      <c r="FF74" s="144"/>
      <c r="FH74" s="202"/>
      <c r="FT74" s="202"/>
      <c r="FU74" s="202"/>
      <c r="FX74" s="205"/>
      <c r="FY74" s="144"/>
    </row>
    <row r="75" spans="1:181" ht="69.75" customHeight="1" x14ac:dyDescent="0.35">
      <c r="A75" s="250"/>
      <c r="B75" s="250"/>
      <c r="C75" s="174">
        <f t="shared" ref="C75:C77" si="10">C74+1</f>
        <v>74</v>
      </c>
      <c r="D75" s="146" t="s">
        <v>1175</v>
      </c>
      <c r="E75" s="146" t="s">
        <v>413</v>
      </c>
      <c r="F75" s="146" t="s">
        <v>416</v>
      </c>
      <c r="G75" s="198">
        <v>45473</v>
      </c>
      <c r="H75" s="199" t="s">
        <v>1166</v>
      </c>
      <c r="I75" s="200" t="s">
        <v>104</v>
      </c>
      <c r="J75" s="146" t="s">
        <v>1167</v>
      </c>
      <c r="K75" s="201">
        <v>7758238421234</v>
      </c>
      <c r="L75" s="200" t="s">
        <v>1424</v>
      </c>
      <c r="M75" s="146" t="s">
        <v>1425</v>
      </c>
      <c r="N75" s="199"/>
      <c r="O75" s="202"/>
      <c r="Q75" s="203"/>
      <c r="R75" s="146" t="s">
        <v>54</v>
      </c>
      <c r="S75" s="146" t="s">
        <v>164</v>
      </c>
      <c r="V75" s="146" t="s">
        <v>165</v>
      </c>
      <c r="W75" s="146" t="s">
        <v>166</v>
      </c>
      <c r="X75" s="146">
        <v>8014</v>
      </c>
      <c r="Y75" s="147" t="s">
        <v>1426</v>
      </c>
      <c r="Z75" s="204" t="s">
        <v>1427</v>
      </c>
      <c r="AB75" s="146" t="s">
        <v>60</v>
      </c>
      <c r="AC75" s="146" t="s">
        <v>61</v>
      </c>
      <c r="AG75" s="200"/>
      <c r="AJ75" s="206"/>
      <c r="AQ75" s="200"/>
      <c r="AY75" s="148"/>
      <c r="AZ75" s="148">
        <v>30000</v>
      </c>
      <c r="BA75" s="148">
        <v>30000</v>
      </c>
      <c r="BB75" s="148">
        <v>0</v>
      </c>
      <c r="BC75" s="148">
        <v>30000</v>
      </c>
      <c r="BD75" s="148">
        <v>30000</v>
      </c>
      <c r="BE75" s="148">
        <v>0</v>
      </c>
      <c r="BF75" s="148"/>
      <c r="BG75" s="148"/>
      <c r="BH75" s="148"/>
      <c r="BI75" s="148"/>
      <c r="BJ75" s="148"/>
      <c r="BK75" s="148"/>
      <c r="BM75" s="208"/>
      <c r="BQ75" s="202"/>
      <c r="CB75" s="202"/>
      <c r="CC75" s="202"/>
      <c r="CF75" s="205"/>
      <c r="CJ75" s="202"/>
      <c r="CK75" s="146"/>
      <c r="CV75" s="202"/>
      <c r="CW75" s="202"/>
      <c r="DC75" s="202"/>
      <c r="DO75" s="202"/>
      <c r="DP75" s="202"/>
      <c r="DV75" s="202"/>
      <c r="EH75" s="202"/>
      <c r="EI75" s="202"/>
      <c r="EO75" s="202"/>
      <c r="FA75" s="202"/>
      <c r="FB75" s="202"/>
      <c r="FH75" s="202"/>
      <c r="FT75" s="202"/>
      <c r="FU75" s="202"/>
    </row>
    <row r="76" spans="1:181" ht="69.75" customHeight="1" x14ac:dyDescent="0.4">
      <c r="A76" s="250"/>
      <c r="B76" s="250"/>
      <c r="C76" s="175">
        <f>C75+1</f>
        <v>75</v>
      </c>
      <c r="D76" s="146" t="s">
        <v>1165</v>
      </c>
      <c r="E76" s="146" t="s">
        <v>413</v>
      </c>
      <c r="F76" s="146" t="s">
        <v>416</v>
      </c>
      <c r="G76" s="198">
        <v>45473</v>
      </c>
      <c r="H76" s="199" t="s">
        <v>1166</v>
      </c>
      <c r="I76" s="200" t="s">
        <v>104</v>
      </c>
      <c r="J76" s="146" t="s">
        <v>1167</v>
      </c>
      <c r="K76" s="201">
        <v>7758238422355</v>
      </c>
      <c r="L76" s="200" t="s">
        <v>1428</v>
      </c>
      <c r="M76" s="146" t="s">
        <v>1267</v>
      </c>
      <c r="N76" s="199"/>
      <c r="O76" s="202"/>
      <c r="Q76" s="203"/>
      <c r="R76" s="146" t="s">
        <v>54</v>
      </c>
      <c r="S76" s="146" t="s">
        <v>164</v>
      </c>
      <c r="V76" s="146" t="s">
        <v>165</v>
      </c>
      <c r="W76" s="146" t="s">
        <v>166</v>
      </c>
      <c r="X76" s="146">
        <v>8014</v>
      </c>
      <c r="Y76" s="147" t="s">
        <v>1429</v>
      </c>
      <c r="Z76" s="204" t="s">
        <v>1430</v>
      </c>
      <c r="AB76" s="146" t="s">
        <v>60</v>
      </c>
      <c r="AC76" s="146" t="s">
        <v>61</v>
      </c>
      <c r="AD76" s="205"/>
      <c r="AE76" s="144"/>
      <c r="AF76" s="200" t="s">
        <v>1205</v>
      </c>
      <c r="AG76" s="200" t="s">
        <v>78</v>
      </c>
      <c r="AH76" s="200"/>
      <c r="AI76" s="200" t="s">
        <v>142</v>
      </c>
      <c r="AJ76" s="206">
        <v>9788600888999</v>
      </c>
      <c r="AK76" s="200" t="s">
        <v>61</v>
      </c>
      <c r="AL76" s="207"/>
      <c r="AM76" s="144"/>
      <c r="AN76" s="146" t="s">
        <v>66</v>
      </c>
      <c r="AP76" s="146" t="s">
        <v>66</v>
      </c>
      <c r="AQ76" s="200" t="s">
        <v>67</v>
      </c>
      <c r="AR76" s="148">
        <v>77000</v>
      </c>
      <c r="AT76" s="148">
        <v>77000</v>
      </c>
      <c r="AW76" s="149">
        <v>27000</v>
      </c>
      <c r="AX76" s="149"/>
      <c r="AY76" s="148">
        <v>27000</v>
      </c>
      <c r="AZ76" s="148"/>
      <c r="BA76" s="148"/>
      <c r="BB76" s="148"/>
      <c r="BC76" s="148"/>
      <c r="BD76" s="148"/>
      <c r="BE76" s="148"/>
      <c r="BF76" s="148"/>
      <c r="BG76" s="148"/>
      <c r="BH76" s="148"/>
      <c r="BI76" s="148"/>
      <c r="BJ76" s="148"/>
      <c r="BK76" s="148"/>
      <c r="BM76" s="208"/>
      <c r="BP76" s="146" t="s">
        <v>1419</v>
      </c>
      <c r="BQ76" s="202" t="s">
        <v>1420</v>
      </c>
      <c r="BR76" s="146" t="s">
        <v>1421</v>
      </c>
      <c r="BT76" s="146" t="s">
        <v>54</v>
      </c>
      <c r="BU76" s="146" t="s">
        <v>164</v>
      </c>
      <c r="BX76" s="146" t="s">
        <v>165</v>
      </c>
      <c r="BY76" s="146" t="s">
        <v>166</v>
      </c>
      <c r="BZ76" s="146">
        <v>8014</v>
      </c>
      <c r="CA76" s="153" t="s">
        <v>1422</v>
      </c>
      <c r="CB76" s="204" t="s">
        <v>1423</v>
      </c>
      <c r="CC76" s="202"/>
      <c r="CD76" s="146" t="s">
        <v>60</v>
      </c>
      <c r="CE76" s="146" t="s">
        <v>61</v>
      </c>
      <c r="CF76" s="205"/>
      <c r="CG76" s="144"/>
      <c r="CJ76" s="202"/>
      <c r="CK76" s="146"/>
      <c r="CV76" s="202"/>
      <c r="CW76" s="202"/>
      <c r="CZ76" s="205"/>
      <c r="DA76" s="144"/>
      <c r="DC76" s="202"/>
      <c r="DO76" s="202"/>
      <c r="DP76" s="202"/>
      <c r="DS76" s="205"/>
      <c r="DT76" s="144"/>
      <c r="DV76" s="202"/>
      <c r="EH76" s="202"/>
      <c r="EI76" s="202"/>
      <c r="EL76" s="205"/>
      <c r="EM76" s="144"/>
      <c r="EO76" s="202"/>
      <c r="FA76" s="202"/>
      <c r="FB76" s="202"/>
      <c r="FE76" s="205"/>
      <c r="FF76" s="144"/>
      <c r="FH76" s="202"/>
      <c r="FT76" s="202"/>
      <c r="FU76" s="202"/>
      <c r="FX76" s="205"/>
      <c r="FY76" s="144"/>
    </row>
    <row r="77" spans="1:181" ht="69.75" customHeight="1" x14ac:dyDescent="0.35">
      <c r="A77" s="250"/>
      <c r="B77" s="250"/>
      <c r="C77" s="175">
        <f t="shared" si="10"/>
        <v>76</v>
      </c>
      <c r="D77" s="146" t="s">
        <v>1175</v>
      </c>
      <c r="E77" s="146" t="s">
        <v>413</v>
      </c>
      <c r="F77" s="146" t="s">
        <v>416</v>
      </c>
      <c r="G77" s="198">
        <v>45473</v>
      </c>
      <c r="H77" s="199" t="s">
        <v>1166</v>
      </c>
      <c r="I77" s="200" t="s">
        <v>104</v>
      </c>
      <c r="J77" s="146" t="s">
        <v>1167</v>
      </c>
      <c r="K77" s="201">
        <v>7758238422355</v>
      </c>
      <c r="L77" s="200" t="s">
        <v>1428</v>
      </c>
      <c r="M77" s="146" t="s">
        <v>1267</v>
      </c>
      <c r="N77" s="199"/>
      <c r="O77" s="202"/>
      <c r="Q77" s="203"/>
      <c r="R77" s="146" t="s">
        <v>54</v>
      </c>
      <c r="S77" s="146" t="s">
        <v>164</v>
      </c>
      <c r="V77" s="146" t="s">
        <v>165</v>
      </c>
      <c r="W77" s="146" t="s">
        <v>166</v>
      </c>
      <c r="X77" s="146">
        <v>8014</v>
      </c>
      <c r="Y77" s="147" t="s">
        <v>1429</v>
      </c>
      <c r="Z77" s="204" t="s">
        <v>1430</v>
      </c>
      <c r="AB77" s="146" t="s">
        <v>60</v>
      </c>
      <c r="AC77" s="146" t="s">
        <v>61</v>
      </c>
      <c r="AG77" s="200"/>
      <c r="AJ77" s="206"/>
      <c r="AQ77" s="200"/>
      <c r="AY77" s="148"/>
      <c r="AZ77" s="148">
        <v>27000</v>
      </c>
      <c r="BA77" s="148">
        <v>27000</v>
      </c>
      <c r="BB77" s="148">
        <v>0</v>
      </c>
      <c r="BC77" s="148">
        <v>27000</v>
      </c>
      <c r="BD77" s="148">
        <v>27000</v>
      </c>
      <c r="BE77" s="148">
        <v>0</v>
      </c>
      <c r="BF77" s="148"/>
      <c r="BG77" s="148"/>
      <c r="BH77" s="148"/>
      <c r="BI77" s="148"/>
      <c r="BJ77" s="148"/>
      <c r="BK77" s="148"/>
      <c r="BM77" s="208"/>
      <c r="BQ77" s="202"/>
      <c r="CB77" s="202"/>
      <c r="CC77" s="202"/>
      <c r="CF77" s="205"/>
      <c r="CJ77" s="202"/>
      <c r="CK77" s="146"/>
      <c r="CV77" s="202"/>
      <c r="CW77" s="202"/>
      <c r="DC77" s="202"/>
      <c r="DO77" s="202"/>
      <c r="DP77" s="202"/>
      <c r="DV77" s="202"/>
      <c r="EH77" s="202"/>
      <c r="EI77" s="202"/>
      <c r="EO77" s="202"/>
      <c r="FA77" s="202"/>
      <c r="FB77" s="202"/>
      <c r="FH77" s="202"/>
      <c r="FT77" s="202"/>
      <c r="FU77" s="202"/>
    </row>
    <row r="78" spans="1:181" ht="69.75" customHeight="1" x14ac:dyDescent="0.4">
      <c r="A78" s="250" t="s">
        <v>1431</v>
      </c>
      <c r="B78" s="250" t="s">
        <v>1432</v>
      </c>
      <c r="C78" s="176">
        <f>C77+1</f>
        <v>77</v>
      </c>
      <c r="D78" s="146" t="s">
        <v>1165</v>
      </c>
      <c r="E78" s="146" t="s">
        <v>413</v>
      </c>
      <c r="F78" s="146" t="s">
        <v>416</v>
      </c>
      <c r="G78" s="198">
        <v>45473</v>
      </c>
      <c r="H78" s="199" t="s">
        <v>1166</v>
      </c>
      <c r="I78" s="200" t="s">
        <v>104</v>
      </c>
      <c r="J78" s="146" t="s">
        <v>1167</v>
      </c>
      <c r="K78" s="201">
        <v>7758238421533</v>
      </c>
      <c r="L78" s="200" t="s">
        <v>1433</v>
      </c>
      <c r="M78" s="146" t="s">
        <v>1434</v>
      </c>
      <c r="N78" s="199"/>
      <c r="O78" s="202"/>
      <c r="Q78" s="203"/>
      <c r="R78" s="146" t="s">
        <v>54</v>
      </c>
      <c r="S78" s="146" t="s">
        <v>164</v>
      </c>
      <c r="V78" s="146" t="s">
        <v>165</v>
      </c>
      <c r="W78" s="146" t="s">
        <v>166</v>
      </c>
      <c r="X78" s="146">
        <v>8014</v>
      </c>
      <c r="Y78" s="147" t="s">
        <v>1435</v>
      </c>
      <c r="Z78" s="204" t="s">
        <v>1436</v>
      </c>
      <c r="AB78" s="146" t="s">
        <v>60</v>
      </c>
      <c r="AC78" s="146" t="s">
        <v>61</v>
      </c>
      <c r="AD78" s="205"/>
      <c r="AE78" s="144"/>
      <c r="AF78" s="200" t="s">
        <v>1205</v>
      </c>
      <c r="AG78" s="200" t="s">
        <v>78</v>
      </c>
      <c r="AH78" s="200"/>
      <c r="AI78" s="200" t="s">
        <v>142</v>
      </c>
      <c r="AJ78" s="206">
        <v>430311569609</v>
      </c>
      <c r="AK78" s="200" t="s">
        <v>61</v>
      </c>
      <c r="AL78" s="207"/>
      <c r="AM78" s="144"/>
      <c r="AN78" s="146" t="s">
        <v>66</v>
      </c>
      <c r="AP78" s="146" t="s">
        <v>66</v>
      </c>
      <c r="AQ78" s="200" t="s">
        <v>67</v>
      </c>
      <c r="AR78" s="149">
        <v>99100</v>
      </c>
      <c r="AT78" s="149">
        <v>99100</v>
      </c>
      <c r="AW78" s="149">
        <v>33000</v>
      </c>
      <c r="AX78" s="149"/>
      <c r="AY78" s="149">
        <v>33000</v>
      </c>
      <c r="AZ78" s="149"/>
      <c r="BA78" s="149"/>
      <c r="BB78" s="149"/>
      <c r="BC78" s="149"/>
      <c r="BD78" s="149"/>
      <c r="BE78" s="149"/>
      <c r="BF78" s="149"/>
      <c r="BG78" s="149"/>
      <c r="BH78" s="149"/>
      <c r="BI78" s="149"/>
      <c r="BJ78" s="149"/>
      <c r="BK78" s="149"/>
      <c r="BM78" s="211"/>
      <c r="BP78" s="146" t="s">
        <v>1206</v>
      </c>
      <c r="BQ78" s="202" t="s">
        <v>1437</v>
      </c>
      <c r="BR78" s="146" t="s">
        <v>1438</v>
      </c>
      <c r="BT78" s="146" t="s">
        <v>54</v>
      </c>
      <c r="BU78" s="146" t="s">
        <v>1439</v>
      </c>
      <c r="BX78" s="146" t="s">
        <v>165</v>
      </c>
      <c r="BY78" s="146" t="s">
        <v>166</v>
      </c>
      <c r="BZ78" s="146">
        <v>8014</v>
      </c>
      <c r="CA78" s="153" t="s">
        <v>1440</v>
      </c>
      <c r="CB78" s="204" t="s">
        <v>1441</v>
      </c>
      <c r="CC78" s="202"/>
      <c r="CD78" s="146" t="s">
        <v>60</v>
      </c>
      <c r="CE78" s="146" t="s">
        <v>61</v>
      </c>
      <c r="CF78" s="205"/>
      <c r="CG78" s="144"/>
      <c r="CJ78" s="202"/>
      <c r="CK78" s="146"/>
      <c r="CV78" s="202"/>
      <c r="CW78" s="202"/>
      <c r="CZ78" s="205"/>
      <c r="DA78" s="144"/>
      <c r="DC78" s="202"/>
      <c r="DO78" s="202"/>
      <c r="DP78" s="202"/>
      <c r="DS78" s="205"/>
      <c r="DT78" s="144"/>
      <c r="DV78" s="202"/>
      <c r="EH78" s="202"/>
      <c r="EI78" s="202"/>
      <c r="EL78" s="205"/>
      <c r="EM78" s="144"/>
      <c r="EO78" s="202"/>
      <c r="FA78" s="202"/>
      <c r="FB78" s="202"/>
      <c r="FE78" s="205"/>
      <c r="FF78" s="144"/>
      <c r="FH78" s="202"/>
      <c r="FT78" s="202"/>
      <c r="FU78" s="202"/>
      <c r="FX78" s="205"/>
      <c r="FY78" s="144"/>
    </row>
    <row r="79" spans="1:181" ht="69.75" customHeight="1" x14ac:dyDescent="0.35">
      <c r="A79" s="250"/>
      <c r="B79" s="250"/>
      <c r="C79" s="176">
        <f t="shared" si="0"/>
        <v>78</v>
      </c>
      <c r="D79" s="146" t="s">
        <v>1175</v>
      </c>
      <c r="E79" s="146" t="s">
        <v>413</v>
      </c>
      <c r="F79" s="146" t="s">
        <v>416</v>
      </c>
      <c r="G79" s="198">
        <v>45473</v>
      </c>
      <c r="H79" s="199" t="s">
        <v>1166</v>
      </c>
      <c r="I79" s="200" t="s">
        <v>104</v>
      </c>
      <c r="J79" s="146" t="s">
        <v>1167</v>
      </c>
      <c r="K79" s="201">
        <v>7758238421533</v>
      </c>
      <c r="L79" s="200" t="s">
        <v>1433</v>
      </c>
      <c r="M79" s="146" t="s">
        <v>1434</v>
      </c>
      <c r="N79" s="199"/>
      <c r="O79" s="202"/>
      <c r="Q79" s="203"/>
      <c r="R79" s="146" t="s">
        <v>54</v>
      </c>
      <c r="S79" s="146" t="s">
        <v>164</v>
      </c>
      <c r="V79" s="146" t="s">
        <v>165</v>
      </c>
      <c r="W79" s="146" t="s">
        <v>166</v>
      </c>
      <c r="X79" s="146">
        <v>8014</v>
      </c>
      <c r="Y79" s="147" t="s">
        <v>1435</v>
      </c>
      <c r="Z79" s="204" t="s">
        <v>1436</v>
      </c>
      <c r="AB79" s="146" t="s">
        <v>60</v>
      </c>
      <c r="AC79" s="146" t="s">
        <v>61</v>
      </c>
      <c r="AG79" s="200"/>
      <c r="AJ79" s="206"/>
      <c r="AQ79" s="200"/>
      <c r="AY79" s="148"/>
      <c r="AZ79" s="148">
        <v>33000</v>
      </c>
      <c r="BA79" s="148">
        <v>33000</v>
      </c>
      <c r="BB79" s="148">
        <v>0</v>
      </c>
      <c r="BC79" s="148">
        <v>33000</v>
      </c>
      <c r="BD79" s="148">
        <v>33000</v>
      </c>
      <c r="BE79" s="148">
        <v>0</v>
      </c>
      <c r="BF79" s="148"/>
      <c r="BG79" s="148"/>
      <c r="BH79" s="148"/>
      <c r="BI79" s="148"/>
      <c r="BJ79" s="148"/>
      <c r="BK79" s="148"/>
      <c r="BM79" s="208"/>
      <c r="BQ79" s="202"/>
      <c r="CB79" s="202"/>
      <c r="CC79" s="202"/>
      <c r="CF79" s="205"/>
      <c r="CJ79" s="202"/>
      <c r="CK79" s="146"/>
      <c r="CV79" s="202"/>
      <c r="CW79" s="202"/>
      <c r="DC79" s="202"/>
      <c r="DO79" s="202"/>
      <c r="DP79" s="202"/>
      <c r="DV79" s="202"/>
      <c r="EH79" s="202"/>
      <c r="EI79" s="202"/>
      <c r="EO79" s="202"/>
      <c r="FA79" s="202"/>
      <c r="FB79" s="202"/>
      <c r="FH79" s="202"/>
      <c r="FT79" s="202"/>
      <c r="FU79" s="202"/>
    </row>
    <row r="80" spans="1:181" ht="69.75" customHeight="1" x14ac:dyDescent="0.4">
      <c r="A80" s="250"/>
      <c r="B80" s="250"/>
      <c r="C80" s="177">
        <f>C79+1</f>
        <v>79</v>
      </c>
      <c r="D80" s="146" t="s">
        <v>1165</v>
      </c>
      <c r="E80" s="146" t="s">
        <v>413</v>
      </c>
      <c r="F80" s="146" t="s">
        <v>416</v>
      </c>
      <c r="G80" s="198">
        <v>45473</v>
      </c>
      <c r="H80" s="199" t="s">
        <v>1311</v>
      </c>
      <c r="I80" s="200" t="s">
        <v>104</v>
      </c>
      <c r="K80" s="218"/>
      <c r="L80" s="200"/>
      <c r="N80" s="199" t="s">
        <v>108</v>
      </c>
      <c r="O80" s="219" t="s">
        <v>1442</v>
      </c>
      <c r="P80" s="146" t="s">
        <v>955</v>
      </c>
      <c r="Q80" s="203"/>
      <c r="R80" s="146" t="s">
        <v>54</v>
      </c>
      <c r="S80" s="144" t="s">
        <v>1443</v>
      </c>
      <c r="V80" s="146" t="s">
        <v>161</v>
      </c>
      <c r="W80" s="146" t="s">
        <v>129</v>
      </c>
      <c r="X80" s="146">
        <v>1453</v>
      </c>
      <c r="Y80" s="147" t="s">
        <v>957</v>
      </c>
      <c r="Z80" s="204" t="s">
        <v>1444</v>
      </c>
      <c r="AB80" s="146" t="s">
        <v>60</v>
      </c>
      <c r="AC80" s="146" t="s">
        <v>61</v>
      </c>
      <c r="AD80" s="205"/>
      <c r="AE80" s="144"/>
      <c r="AF80" s="200" t="s">
        <v>1205</v>
      </c>
      <c r="AG80" s="200" t="s">
        <v>78</v>
      </c>
      <c r="AH80" s="200"/>
      <c r="AI80" s="200" t="s">
        <v>142</v>
      </c>
      <c r="AJ80" s="206">
        <v>430311569609</v>
      </c>
      <c r="AK80" s="200" t="s">
        <v>61</v>
      </c>
      <c r="AL80" s="207"/>
      <c r="AM80" s="144"/>
      <c r="AN80" s="146" t="s">
        <v>66</v>
      </c>
      <c r="AP80" s="146" t="s">
        <v>66</v>
      </c>
      <c r="AQ80" s="200" t="s">
        <v>67</v>
      </c>
      <c r="AR80" s="149">
        <v>99100</v>
      </c>
      <c r="AT80" s="149">
        <f>AR80</f>
        <v>99100</v>
      </c>
      <c r="AW80" s="220">
        <v>33100</v>
      </c>
      <c r="AX80" s="220"/>
      <c r="AY80" s="149">
        <v>33100</v>
      </c>
      <c r="AZ80" s="149"/>
      <c r="BA80" s="149"/>
      <c r="BB80" s="149"/>
      <c r="BC80" s="149"/>
      <c r="BD80" s="149"/>
      <c r="BE80" s="149"/>
      <c r="BF80" s="149"/>
      <c r="BG80" s="149"/>
      <c r="BH80" s="149"/>
      <c r="BI80" s="149"/>
      <c r="BJ80" s="149"/>
      <c r="BK80" s="149"/>
      <c r="BM80" s="211"/>
      <c r="BP80" s="146" t="s">
        <v>1206</v>
      </c>
      <c r="BQ80" s="202" t="s">
        <v>1437</v>
      </c>
      <c r="BR80" s="146" t="s">
        <v>1438</v>
      </c>
      <c r="BT80" s="146" t="s">
        <v>54</v>
      </c>
      <c r="BU80" s="146" t="s">
        <v>1439</v>
      </c>
      <c r="BX80" s="146" t="s">
        <v>165</v>
      </c>
      <c r="BY80" s="146" t="s">
        <v>166</v>
      </c>
      <c r="BZ80" s="146">
        <v>8014</v>
      </c>
      <c r="CA80" s="153" t="s">
        <v>1440</v>
      </c>
      <c r="CB80" s="204" t="s">
        <v>1441</v>
      </c>
      <c r="CC80" s="202"/>
      <c r="CD80" s="146" t="s">
        <v>60</v>
      </c>
      <c r="CE80" s="146" t="s">
        <v>61</v>
      </c>
      <c r="CF80" s="205"/>
      <c r="CG80" s="144"/>
      <c r="CH80" s="146" t="s">
        <v>1247</v>
      </c>
      <c r="CI80" s="146" t="s">
        <v>1445</v>
      </c>
      <c r="CJ80" s="206">
        <v>9911290007823</v>
      </c>
      <c r="CL80" s="146" t="s">
        <v>1446</v>
      </c>
      <c r="CM80" s="146" t="s">
        <v>1447</v>
      </c>
      <c r="CN80" s="146" t="s">
        <v>54</v>
      </c>
      <c r="CO80" s="146" t="s">
        <v>1448</v>
      </c>
      <c r="CR80" s="146" t="s">
        <v>1449</v>
      </c>
      <c r="CS80" s="146" t="s">
        <v>129</v>
      </c>
      <c r="CT80" s="146">
        <v>2335</v>
      </c>
      <c r="CV80" s="204" t="s">
        <v>1450</v>
      </c>
      <c r="CW80" s="202"/>
      <c r="CX80" s="146" t="s">
        <v>60</v>
      </c>
      <c r="CY80" s="146" t="s">
        <v>1228</v>
      </c>
      <c r="CZ80" s="205"/>
      <c r="DA80" s="144"/>
      <c r="DC80" s="202"/>
      <c r="DO80" s="202"/>
      <c r="DP80" s="202"/>
      <c r="DS80" s="205"/>
      <c r="DT80" s="144"/>
      <c r="DV80" s="202"/>
      <c r="EH80" s="202"/>
      <c r="EI80" s="202"/>
      <c r="EL80" s="205"/>
      <c r="EM80" s="144"/>
      <c r="EO80" s="202"/>
      <c r="FA80" s="202"/>
      <c r="FB80" s="202"/>
      <c r="FE80" s="205"/>
      <c r="FF80" s="144"/>
      <c r="FH80" s="202"/>
      <c r="FT80" s="202"/>
      <c r="FU80" s="202"/>
      <c r="FX80" s="205"/>
      <c r="FY80" s="144"/>
    </row>
    <row r="81" spans="1:181" ht="69.75" customHeight="1" x14ac:dyDescent="0.35">
      <c r="A81" s="250"/>
      <c r="B81" s="250"/>
      <c r="C81" s="177">
        <f t="shared" si="0"/>
        <v>80</v>
      </c>
      <c r="D81" s="146" t="s">
        <v>1175</v>
      </c>
      <c r="E81" s="146" t="s">
        <v>413</v>
      </c>
      <c r="F81" s="146" t="s">
        <v>416</v>
      </c>
      <c r="G81" s="198">
        <v>45473</v>
      </c>
      <c r="H81" s="199" t="s">
        <v>1311</v>
      </c>
      <c r="I81" s="200" t="s">
        <v>104</v>
      </c>
      <c r="K81" s="218"/>
      <c r="L81" s="200"/>
      <c r="N81" s="199" t="s">
        <v>108</v>
      </c>
      <c r="O81" s="219" t="s">
        <v>1442</v>
      </c>
      <c r="P81" s="146" t="s">
        <v>955</v>
      </c>
      <c r="Q81" s="203"/>
      <c r="R81" s="146" t="s">
        <v>54</v>
      </c>
      <c r="S81" s="144" t="s">
        <v>1443</v>
      </c>
      <c r="V81" s="146" t="s">
        <v>161</v>
      </c>
      <c r="W81" s="146" t="s">
        <v>129</v>
      </c>
      <c r="X81" s="146">
        <v>1453</v>
      </c>
      <c r="Y81" s="147" t="s">
        <v>957</v>
      </c>
      <c r="Z81" s="204" t="s">
        <v>1444</v>
      </c>
      <c r="AB81" s="146" t="s">
        <v>60</v>
      </c>
      <c r="AC81" s="146" t="s">
        <v>61</v>
      </c>
      <c r="AG81" s="200"/>
      <c r="AJ81" s="206"/>
      <c r="AQ81" s="200"/>
      <c r="AY81" s="148"/>
      <c r="AZ81" s="148">
        <v>33100</v>
      </c>
      <c r="BA81" s="148">
        <v>33100</v>
      </c>
      <c r="BB81" s="148">
        <v>0</v>
      </c>
      <c r="BC81" s="148">
        <v>33100</v>
      </c>
      <c r="BD81" s="148">
        <v>33100</v>
      </c>
      <c r="BE81" s="148">
        <v>0</v>
      </c>
      <c r="BF81" s="148"/>
      <c r="BG81" s="148"/>
      <c r="BH81" s="148"/>
      <c r="BI81" s="148"/>
      <c r="BJ81" s="148"/>
      <c r="BK81" s="148"/>
      <c r="BM81" s="208"/>
      <c r="BQ81" s="202"/>
      <c r="CB81" s="202"/>
      <c r="CC81" s="202"/>
      <c r="CF81" s="205"/>
      <c r="CJ81" s="202"/>
      <c r="CV81" s="202"/>
      <c r="CW81" s="202"/>
      <c r="DC81" s="202"/>
      <c r="DO81" s="202"/>
      <c r="DP81" s="202"/>
      <c r="DV81" s="202"/>
      <c r="EH81" s="202"/>
      <c r="EI81" s="202"/>
      <c r="EO81" s="202"/>
      <c r="FA81" s="202"/>
      <c r="FB81" s="202"/>
      <c r="FH81" s="202"/>
      <c r="FT81" s="202"/>
      <c r="FU81" s="202"/>
    </row>
    <row r="82" spans="1:181" ht="69.75" customHeight="1" x14ac:dyDescent="0.4">
      <c r="A82" s="250" t="s">
        <v>1451</v>
      </c>
      <c r="B82" s="250" t="s">
        <v>1452</v>
      </c>
      <c r="C82" s="175">
        <f>C81+1</f>
        <v>81</v>
      </c>
      <c r="D82" s="146" t="s">
        <v>1165</v>
      </c>
      <c r="E82" s="146" t="s">
        <v>413</v>
      </c>
      <c r="F82" s="146" t="s">
        <v>416</v>
      </c>
      <c r="G82" s="198">
        <v>45473</v>
      </c>
      <c r="H82" s="199" t="s">
        <v>1166</v>
      </c>
      <c r="I82" s="200" t="s">
        <v>104</v>
      </c>
      <c r="J82" s="146" t="s">
        <v>1167</v>
      </c>
      <c r="K82" s="201">
        <v>7758230973484</v>
      </c>
      <c r="L82" s="200" t="s">
        <v>1453</v>
      </c>
      <c r="M82" s="146" t="s">
        <v>1454</v>
      </c>
      <c r="N82" s="199"/>
      <c r="O82" s="202"/>
      <c r="Q82" s="203"/>
      <c r="R82" s="146" t="s">
        <v>54</v>
      </c>
      <c r="S82" s="146" t="s">
        <v>1455</v>
      </c>
      <c r="V82" s="146" t="s">
        <v>1456</v>
      </c>
      <c r="W82" s="146" t="s">
        <v>129</v>
      </c>
      <c r="X82" s="146">
        <v>2314</v>
      </c>
      <c r="Y82" s="147" t="s">
        <v>1457</v>
      </c>
      <c r="Z82" s="204" t="s">
        <v>1458</v>
      </c>
      <c r="AB82" s="146" t="s">
        <v>60</v>
      </c>
      <c r="AC82" s="146" t="s">
        <v>88</v>
      </c>
      <c r="AD82" s="205" t="s">
        <v>1245</v>
      </c>
      <c r="AE82" s="144"/>
      <c r="AF82" s="200" t="s">
        <v>1205</v>
      </c>
      <c r="AG82" s="200" t="s">
        <v>63</v>
      </c>
      <c r="AH82" s="200"/>
      <c r="AI82" s="200" t="s">
        <v>1459</v>
      </c>
      <c r="AJ82" s="206">
        <v>389560711</v>
      </c>
      <c r="AK82" s="200" t="s">
        <v>88</v>
      </c>
      <c r="AL82" s="207" t="s">
        <v>90</v>
      </c>
      <c r="AM82" s="144" t="s">
        <v>1460</v>
      </c>
      <c r="AN82" s="146" t="s">
        <v>66</v>
      </c>
      <c r="AP82" s="146" t="s">
        <v>66</v>
      </c>
      <c r="AQ82" s="200" t="s">
        <v>67</v>
      </c>
      <c r="AR82" s="149">
        <v>180000</v>
      </c>
      <c r="AT82" s="149">
        <v>180000</v>
      </c>
      <c r="AW82" s="149">
        <v>150000</v>
      </c>
      <c r="AX82" s="149"/>
      <c r="AY82" s="149">
        <v>150000</v>
      </c>
      <c r="AZ82" s="149"/>
      <c r="BA82" s="149"/>
      <c r="BB82" s="149"/>
      <c r="BC82" s="149"/>
      <c r="BD82" s="149"/>
      <c r="BE82" s="149"/>
      <c r="BF82" s="149"/>
      <c r="BG82" s="149"/>
      <c r="BH82" s="149"/>
      <c r="BI82" s="149"/>
      <c r="BJ82" s="149"/>
      <c r="BK82" s="149"/>
      <c r="BM82" s="211"/>
      <c r="BP82" s="146" t="s">
        <v>1206</v>
      </c>
      <c r="BQ82" s="202" t="s">
        <v>1461</v>
      </c>
      <c r="BR82" s="146" t="s">
        <v>1462</v>
      </c>
      <c r="BT82" s="146" t="s">
        <v>54</v>
      </c>
      <c r="BU82" s="146" t="s">
        <v>1463</v>
      </c>
      <c r="BX82" s="146" t="s">
        <v>1456</v>
      </c>
      <c r="BY82" s="146" t="s">
        <v>129</v>
      </c>
      <c r="BZ82" s="146">
        <v>2314</v>
      </c>
      <c r="CA82" s="153" t="s">
        <v>1464</v>
      </c>
      <c r="CB82" s="204" t="s">
        <v>1465</v>
      </c>
      <c r="CC82" s="202"/>
      <c r="CD82" s="146" t="s">
        <v>60</v>
      </c>
      <c r="CE82" s="146" t="s">
        <v>61</v>
      </c>
      <c r="CF82" s="205"/>
      <c r="CH82" s="146" t="s">
        <v>1247</v>
      </c>
      <c r="CI82" s="146" t="s">
        <v>94</v>
      </c>
      <c r="CJ82" s="206" t="s">
        <v>1371</v>
      </c>
      <c r="CK82" s="155">
        <v>51867</v>
      </c>
      <c r="CL82" s="146" t="s">
        <v>1372</v>
      </c>
      <c r="CM82" s="146" t="s">
        <v>1373</v>
      </c>
      <c r="CN82" s="146" t="s">
        <v>54</v>
      </c>
      <c r="CO82" s="146" t="s">
        <v>1466</v>
      </c>
      <c r="CR82" s="146" t="s">
        <v>987</v>
      </c>
      <c r="CS82" s="146" t="s">
        <v>129</v>
      </c>
      <c r="CT82" s="146">
        <v>3245</v>
      </c>
      <c r="CV82" s="204" t="s">
        <v>1375</v>
      </c>
      <c r="CW82" s="202"/>
      <c r="CX82" s="146" t="s">
        <v>60</v>
      </c>
      <c r="CY82" s="146" t="s">
        <v>61</v>
      </c>
      <c r="DC82" s="202"/>
      <c r="DO82" s="202"/>
      <c r="DP82" s="202"/>
      <c r="DT82" s="144"/>
      <c r="DV82" s="202"/>
      <c r="EH82" s="202"/>
      <c r="EI82" s="202"/>
      <c r="EL82" s="205"/>
      <c r="EM82" s="144"/>
      <c r="EO82" s="202"/>
      <c r="FA82" s="202"/>
      <c r="FB82" s="202"/>
      <c r="FE82" s="205"/>
      <c r="FF82" s="144"/>
      <c r="FH82" s="202"/>
      <c r="FT82" s="202"/>
      <c r="FU82" s="202"/>
      <c r="FX82" s="205"/>
      <c r="FY82" s="144"/>
    </row>
    <row r="83" spans="1:181" ht="69.75" customHeight="1" x14ac:dyDescent="0.35">
      <c r="A83" s="250"/>
      <c r="B83" s="250"/>
      <c r="C83" s="175">
        <f t="shared" ref="C83:C89" si="11">C82+1</f>
        <v>82</v>
      </c>
      <c r="D83" s="146" t="s">
        <v>1175</v>
      </c>
      <c r="E83" s="146" t="s">
        <v>413</v>
      </c>
      <c r="F83" s="146" t="s">
        <v>416</v>
      </c>
      <c r="G83" s="198">
        <v>45473</v>
      </c>
      <c r="H83" s="199" t="s">
        <v>1166</v>
      </c>
      <c r="I83" s="200" t="s">
        <v>104</v>
      </c>
      <c r="J83" s="146" t="s">
        <v>1167</v>
      </c>
      <c r="K83" s="201">
        <v>7758230973484</v>
      </c>
      <c r="L83" s="200" t="s">
        <v>1453</v>
      </c>
      <c r="M83" s="146" t="s">
        <v>1454</v>
      </c>
      <c r="N83" s="199"/>
      <c r="O83" s="202"/>
      <c r="Q83" s="203"/>
      <c r="R83" s="146" t="s">
        <v>54</v>
      </c>
      <c r="S83" s="146" t="s">
        <v>1455</v>
      </c>
      <c r="V83" s="146" t="s">
        <v>1456</v>
      </c>
      <c r="W83" s="146" t="s">
        <v>129</v>
      </c>
      <c r="X83" s="146">
        <v>2314</v>
      </c>
      <c r="Y83" s="147" t="s">
        <v>1457</v>
      </c>
      <c r="Z83" s="204" t="s">
        <v>1458</v>
      </c>
      <c r="AB83" s="146" t="s">
        <v>60</v>
      </c>
      <c r="AC83" s="146" t="s">
        <v>88</v>
      </c>
      <c r="AD83" s="205" t="s">
        <v>1245</v>
      </c>
      <c r="AG83" s="200"/>
      <c r="AJ83" s="206"/>
      <c r="AQ83" s="200"/>
      <c r="AY83" s="148"/>
      <c r="AZ83" s="149">
        <v>150000</v>
      </c>
      <c r="BA83" s="148">
        <v>0</v>
      </c>
      <c r="BB83" s="149">
        <v>150000</v>
      </c>
      <c r="BC83" s="149">
        <v>150000</v>
      </c>
      <c r="BD83" s="148">
        <v>0</v>
      </c>
      <c r="BE83" s="149">
        <v>150000</v>
      </c>
      <c r="BF83" s="148"/>
      <c r="BG83" s="148"/>
      <c r="BH83" s="148"/>
      <c r="BI83" s="148"/>
      <c r="BJ83" s="148"/>
      <c r="BK83" s="148"/>
      <c r="BM83" s="208"/>
      <c r="BQ83" s="202"/>
      <c r="CB83" s="202"/>
      <c r="CC83" s="202"/>
      <c r="CF83" s="205"/>
      <c r="CJ83" s="206"/>
      <c r="CK83" s="146"/>
      <c r="CV83" s="202"/>
      <c r="CW83" s="202"/>
      <c r="CZ83" s="205"/>
      <c r="DC83" s="202"/>
      <c r="DO83" s="202"/>
      <c r="DP83" s="202"/>
      <c r="DV83" s="202"/>
      <c r="EH83" s="202"/>
      <c r="EI83" s="202"/>
      <c r="EL83" s="205"/>
      <c r="EO83" s="202"/>
      <c r="FA83" s="202"/>
      <c r="FB83" s="202"/>
      <c r="FE83" s="205"/>
      <c r="FH83" s="202"/>
      <c r="FT83" s="202"/>
      <c r="FU83" s="202"/>
      <c r="FX83" s="205"/>
    </row>
    <row r="84" spans="1:181" ht="69.75" customHeight="1" x14ac:dyDescent="0.4">
      <c r="A84" s="250"/>
      <c r="B84" s="250"/>
      <c r="C84" s="177">
        <f>C83+1</f>
        <v>83</v>
      </c>
      <c r="D84" s="146" t="s">
        <v>1165</v>
      </c>
      <c r="E84" s="146" t="s">
        <v>413</v>
      </c>
      <c r="F84" s="146" t="s">
        <v>416</v>
      </c>
      <c r="G84" s="198">
        <v>45473</v>
      </c>
      <c r="H84" s="199" t="s">
        <v>1311</v>
      </c>
      <c r="I84" s="200" t="s">
        <v>104</v>
      </c>
      <c r="K84" s="215"/>
      <c r="L84" s="200"/>
      <c r="N84" s="199" t="s">
        <v>108</v>
      </c>
      <c r="O84" s="219" t="s">
        <v>1467</v>
      </c>
      <c r="P84" s="146" t="s">
        <v>1468</v>
      </c>
      <c r="Q84" s="203"/>
      <c r="R84" s="146" t="s">
        <v>54</v>
      </c>
      <c r="S84" s="144" t="s">
        <v>1469</v>
      </c>
      <c r="V84" s="146" t="s">
        <v>1470</v>
      </c>
      <c r="W84" s="146" t="s">
        <v>166</v>
      </c>
      <c r="X84" s="146">
        <v>1033</v>
      </c>
      <c r="Y84" s="147" t="s">
        <v>1471</v>
      </c>
      <c r="Z84" s="204" t="s">
        <v>1472</v>
      </c>
      <c r="AB84" s="146" t="s">
        <v>60</v>
      </c>
      <c r="AC84" s="146" t="s">
        <v>61</v>
      </c>
      <c r="AD84" s="205"/>
      <c r="AE84" s="144"/>
      <c r="AF84" s="200" t="s">
        <v>1205</v>
      </c>
      <c r="AG84" s="200" t="s">
        <v>63</v>
      </c>
      <c r="AH84" s="200"/>
      <c r="AI84" s="200" t="s">
        <v>1459</v>
      </c>
      <c r="AJ84" s="206">
        <v>389560711</v>
      </c>
      <c r="AK84" s="200" t="s">
        <v>88</v>
      </c>
      <c r="AL84" s="207" t="s">
        <v>90</v>
      </c>
      <c r="AM84" s="144" t="s">
        <v>1460</v>
      </c>
      <c r="AN84" s="146" t="s">
        <v>66</v>
      </c>
      <c r="AP84" s="146" t="s">
        <v>66</v>
      </c>
      <c r="AQ84" s="200" t="s">
        <v>67</v>
      </c>
      <c r="AR84" s="149">
        <v>180000</v>
      </c>
      <c r="AT84" s="149">
        <v>180000</v>
      </c>
      <c r="AW84" s="149">
        <v>30000</v>
      </c>
      <c r="AX84" s="149"/>
      <c r="AY84" s="149">
        <v>30000</v>
      </c>
      <c r="AZ84" s="149"/>
      <c r="BA84" s="149"/>
      <c r="BB84" s="149"/>
      <c r="BC84" s="149"/>
      <c r="BD84" s="149"/>
      <c r="BE84" s="149"/>
      <c r="BF84" s="149"/>
      <c r="BG84" s="149"/>
      <c r="BH84" s="149"/>
      <c r="BI84" s="149"/>
      <c r="BJ84" s="149"/>
      <c r="BK84" s="149"/>
      <c r="BM84" s="211"/>
      <c r="BP84" s="146" t="s">
        <v>1206</v>
      </c>
      <c r="BQ84" s="202" t="s">
        <v>1461</v>
      </c>
      <c r="BR84" s="146" t="s">
        <v>1462</v>
      </c>
      <c r="BT84" s="146" t="s">
        <v>54</v>
      </c>
      <c r="BU84" s="146" t="s">
        <v>1463</v>
      </c>
      <c r="BX84" s="146" t="s">
        <v>1456</v>
      </c>
      <c r="BY84" s="146" t="s">
        <v>129</v>
      </c>
      <c r="BZ84" s="146">
        <v>2314</v>
      </c>
      <c r="CA84" s="153" t="s">
        <v>1464</v>
      </c>
      <c r="CB84" s="204" t="s">
        <v>1465</v>
      </c>
      <c r="CC84" s="202"/>
      <c r="CD84" s="146" t="s">
        <v>60</v>
      </c>
      <c r="CE84" s="146" t="s">
        <v>61</v>
      </c>
      <c r="CF84" s="205"/>
      <c r="CH84" s="146" t="s">
        <v>1247</v>
      </c>
      <c r="CI84" s="146" t="s">
        <v>1445</v>
      </c>
      <c r="CJ84" s="206">
        <v>6911291207823</v>
      </c>
      <c r="CL84" s="146" t="s">
        <v>1473</v>
      </c>
      <c r="CM84" s="146" t="s">
        <v>1474</v>
      </c>
      <c r="CN84" s="146" t="s">
        <v>54</v>
      </c>
      <c r="CO84" s="146" t="s">
        <v>1475</v>
      </c>
      <c r="CR84" s="146" t="s">
        <v>987</v>
      </c>
      <c r="CS84" s="146" t="s">
        <v>129</v>
      </c>
      <c r="CT84" s="146">
        <v>2441</v>
      </c>
      <c r="CV84" s="204" t="s">
        <v>1476</v>
      </c>
      <c r="CW84" s="202"/>
      <c r="CX84" s="146" t="s">
        <v>60</v>
      </c>
      <c r="CY84" s="146" t="s">
        <v>1228</v>
      </c>
      <c r="CZ84" s="205"/>
      <c r="DA84" s="144"/>
      <c r="DC84" s="202"/>
      <c r="DO84" s="202"/>
      <c r="DP84" s="202"/>
      <c r="DS84" s="205"/>
      <c r="DT84" s="144"/>
      <c r="DV84" s="202"/>
      <c r="EH84" s="202"/>
      <c r="EI84" s="202"/>
      <c r="EL84" s="205"/>
      <c r="EM84" s="144"/>
      <c r="EO84" s="202"/>
      <c r="FA84" s="202"/>
      <c r="FB84" s="202"/>
      <c r="FE84" s="205"/>
      <c r="FF84" s="144"/>
      <c r="FH84" s="202"/>
      <c r="FT84" s="202"/>
      <c r="FU84" s="202"/>
      <c r="FX84" s="205"/>
      <c r="FY84" s="144"/>
    </row>
    <row r="85" spans="1:181" ht="69.75" customHeight="1" x14ac:dyDescent="0.35">
      <c r="A85" s="250"/>
      <c r="B85" s="250"/>
      <c r="C85" s="177">
        <f t="shared" si="11"/>
        <v>84</v>
      </c>
      <c r="D85" s="146" t="s">
        <v>1175</v>
      </c>
      <c r="E85" s="146" t="s">
        <v>413</v>
      </c>
      <c r="F85" s="146" t="s">
        <v>416</v>
      </c>
      <c r="G85" s="198">
        <v>45473</v>
      </c>
      <c r="H85" s="199" t="s">
        <v>1311</v>
      </c>
      <c r="I85" s="200" t="s">
        <v>104</v>
      </c>
      <c r="K85" s="215"/>
      <c r="L85" s="200"/>
      <c r="N85" s="199" t="s">
        <v>108</v>
      </c>
      <c r="O85" s="219" t="s">
        <v>1467</v>
      </c>
      <c r="P85" s="146" t="s">
        <v>1468</v>
      </c>
      <c r="Q85" s="203"/>
      <c r="R85" s="146" t="s">
        <v>54</v>
      </c>
      <c r="S85" s="144" t="s">
        <v>1469</v>
      </c>
      <c r="V85" s="146" t="s">
        <v>1470</v>
      </c>
      <c r="W85" s="146" t="s">
        <v>166</v>
      </c>
      <c r="X85" s="146">
        <v>1033</v>
      </c>
      <c r="Y85" s="147" t="s">
        <v>1471</v>
      </c>
      <c r="Z85" s="204" t="s">
        <v>1472</v>
      </c>
      <c r="AB85" s="146" t="s">
        <v>60</v>
      </c>
      <c r="AC85" s="146" t="s">
        <v>61</v>
      </c>
      <c r="AG85" s="200"/>
      <c r="AJ85" s="206"/>
      <c r="AQ85" s="200"/>
      <c r="AY85" s="148"/>
      <c r="AZ85" s="148">
        <v>30000</v>
      </c>
      <c r="BA85" s="148">
        <v>0</v>
      </c>
      <c r="BB85" s="148">
        <v>30000</v>
      </c>
      <c r="BC85" s="148">
        <v>30000</v>
      </c>
      <c r="BD85" s="148">
        <v>0</v>
      </c>
      <c r="BE85" s="148">
        <v>30000</v>
      </c>
      <c r="BF85" s="148"/>
      <c r="BG85" s="148"/>
      <c r="BH85" s="148"/>
      <c r="BI85" s="148"/>
      <c r="BJ85" s="148"/>
      <c r="BK85" s="148"/>
      <c r="BM85" s="208"/>
      <c r="BQ85" s="202"/>
      <c r="CB85" s="202"/>
      <c r="CC85" s="202"/>
      <c r="CF85" s="205"/>
      <c r="CJ85" s="206"/>
      <c r="CV85" s="202"/>
      <c r="CW85" s="202"/>
      <c r="DC85" s="202"/>
      <c r="DO85" s="202"/>
      <c r="DP85" s="202"/>
      <c r="DV85" s="202"/>
      <c r="EH85" s="202"/>
      <c r="EI85" s="202"/>
      <c r="EO85" s="202"/>
      <c r="FA85" s="202"/>
      <c r="FB85" s="202"/>
      <c r="FH85" s="202"/>
      <c r="FT85" s="202"/>
      <c r="FU85" s="202"/>
    </row>
    <row r="86" spans="1:181" ht="69.75" customHeight="1" x14ac:dyDescent="0.4">
      <c r="A86" s="250" t="s">
        <v>1477</v>
      </c>
      <c r="B86" s="250" t="s">
        <v>1478</v>
      </c>
      <c r="C86" s="178">
        <f>C85+1</f>
        <v>85</v>
      </c>
      <c r="D86" s="146" t="s">
        <v>1165</v>
      </c>
      <c r="E86" s="146" t="s">
        <v>413</v>
      </c>
      <c r="F86" s="146" t="s">
        <v>416</v>
      </c>
      <c r="G86" s="198">
        <v>45473</v>
      </c>
      <c r="H86" s="199" t="s">
        <v>1311</v>
      </c>
      <c r="I86" s="200" t="s">
        <v>104</v>
      </c>
      <c r="K86" s="206"/>
      <c r="N86" s="199" t="s">
        <v>108</v>
      </c>
      <c r="O86" s="202" t="s">
        <v>1479</v>
      </c>
      <c r="P86" s="146" t="s">
        <v>1480</v>
      </c>
      <c r="R86" s="146" t="s">
        <v>54</v>
      </c>
      <c r="S86" s="146" t="s">
        <v>1481</v>
      </c>
      <c r="V86" s="146" t="s">
        <v>987</v>
      </c>
      <c r="W86" s="146" t="s">
        <v>129</v>
      </c>
      <c r="X86" s="146">
        <v>2020</v>
      </c>
      <c r="Y86" s="147" t="s">
        <v>1482</v>
      </c>
      <c r="Z86" s="204" t="s">
        <v>1483</v>
      </c>
      <c r="AB86" s="146" t="s">
        <v>60</v>
      </c>
      <c r="AC86" s="146" t="s">
        <v>61</v>
      </c>
      <c r="AF86" s="200" t="s">
        <v>1205</v>
      </c>
      <c r="AG86" s="200" t="s">
        <v>69</v>
      </c>
      <c r="AI86" s="146" t="s">
        <v>92</v>
      </c>
      <c r="AJ86" s="206">
        <v>62171695228</v>
      </c>
      <c r="AK86" s="200" t="s">
        <v>88</v>
      </c>
      <c r="AL86" s="207" t="s">
        <v>90</v>
      </c>
      <c r="AM86" s="146" t="s">
        <v>1484</v>
      </c>
      <c r="AN86" s="146" t="s">
        <v>66</v>
      </c>
      <c r="AP86" s="146" t="s">
        <v>66</v>
      </c>
      <c r="AQ86" s="200" t="s">
        <v>67</v>
      </c>
      <c r="AR86" s="149">
        <v>150000</v>
      </c>
      <c r="AT86" s="149">
        <v>150000</v>
      </c>
      <c r="AW86" s="149">
        <v>50000</v>
      </c>
      <c r="AX86" s="149"/>
      <c r="AY86" s="149">
        <v>50000</v>
      </c>
      <c r="AZ86" s="149"/>
      <c r="BA86" s="149"/>
      <c r="BB86" s="149"/>
      <c r="BC86" s="149"/>
      <c r="BD86" s="149"/>
      <c r="BE86" s="149"/>
      <c r="BF86" s="149"/>
      <c r="BG86" s="149"/>
      <c r="BH86" s="149"/>
      <c r="BI86" s="149"/>
      <c r="BJ86" s="149"/>
      <c r="BK86" s="149"/>
      <c r="BM86" s="211"/>
      <c r="BP86" s="146" t="s">
        <v>1206</v>
      </c>
      <c r="BQ86" s="202" t="s">
        <v>1485</v>
      </c>
      <c r="BR86" s="146" t="s">
        <v>1486</v>
      </c>
      <c r="BT86" s="146" t="s">
        <v>54</v>
      </c>
      <c r="BU86" s="146" t="s">
        <v>1487</v>
      </c>
      <c r="BX86" s="146" t="s">
        <v>987</v>
      </c>
      <c r="BY86" s="146" t="s">
        <v>129</v>
      </c>
      <c r="BZ86" s="146">
        <v>2020</v>
      </c>
      <c r="CA86" s="153" t="s">
        <v>1488</v>
      </c>
      <c r="CB86" s="204" t="s">
        <v>1489</v>
      </c>
      <c r="CC86" s="202"/>
      <c r="CD86" s="146" t="s">
        <v>60</v>
      </c>
      <c r="CE86" s="146" t="s">
        <v>61</v>
      </c>
      <c r="CH86" s="146" t="s">
        <v>1247</v>
      </c>
      <c r="CI86" s="146" t="s">
        <v>1445</v>
      </c>
      <c r="CJ86" s="206">
        <v>8401073289044</v>
      </c>
      <c r="CL86" s="146" t="s">
        <v>1490</v>
      </c>
      <c r="CM86" s="146" t="s">
        <v>1491</v>
      </c>
      <c r="CN86" s="146" t="s">
        <v>54</v>
      </c>
      <c r="CO86" s="146" t="s">
        <v>1492</v>
      </c>
      <c r="CR86" s="146" t="s">
        <v>1192</v>
      </c>
      <c r="CS86" s="146" t="s">
        <v>57</v>
      </c>
      <c r="CT86" s="146">
        <v>5099</v>
      </c>
      <c r="CV86" s="204" t="s">
        <v>1493</v>
      </c>
      <c r="CW86" s="202"/>
      <c r="CX86" s="146" t="s">
        <v>60</v>
      </c>
      <c r="CY86" s="146" t="s">
        <v>1228</v>
      </c>
      <c r="DC86" s="202"/>
      <c r="DO86" s="202"/>
      <c r="DP86" s="202"/>
      <c r="DV86" s="202"/>
      <c r="EH86" s="202"/>
      <c r="EI86" s="202"/>
      <c r="EO86" s="202"/>
      <c r="FA86" s="202"/>
      <c r="FB86" s="202"/>
      <c r="FH86" s="202"/>
      <c r="FT86" s="202"/>
      <c r="FU86" s="202"/>
    </row>
    <row r="87" spans="1:181" ht="69.75" customHeight="1" x14ac:dyDescent="0.35">
      <c r="A87" s="250"/>
      <c r="B87" s="250"/>
      <c r="C87" s="178">
        <f t="shared" si="11"/>
        <v>86</v>
      </c>
      <c r="D87" s="146" t="s">
        <v>1175</v>
      </c>
      <c r="E87" s="146" t="s">
        <v>413</v>
      </c>
      <c r="F87" s="146" t="s">
        <v>416</v>
      </c>
      <c r="G87" s="198">
        <v>45473</v>
      </c>
      <c r="H87" s="199" t="s">
        <v>1311</v>
      </c>
      <c r="I87" s="200" t="s">
        <v>104</v>
      </c>
      <c r="K87" s="206"/>
      <c r="N87" s="199" t="s">
        <v>108</v>
      </c>
      <c r="O87" s="202" t="s">
        <v>1479</v>
      </c>
      <c r="P87" s="146" t="s">
        <v>1480</v>
      </c>
      <c r="R87" s="146" t="s">
        <v>54</v>
      </c>
      <c r="S87" s="146" t="s">
        <v>1481</v>
      </c>
      <c r="V87" s="146" t="s">
        <v>987</v>
      </c>
      <c r="W87" s="146" t="s">
        <v>129</v>
      </c>
      <c r="X87" s="146">
        <v>2020</v>
      </c>
      <c r="Y87" s="147" t="s">
        <v>1482</v>
      </c>
      <c r="Z87" s="204" t="s">
        <v>1483</v>
      </c>
      <c r="AB87" s="146" t="s">
        <v>60</v>
      </c>
      <c r="AC87" s="146" t="s">
        <v>61</v>
      </c>
      <c r="AJ87" s="206"/>
      <c r="AK87" s="200"/>
      <c r="AQ87" s="200"/>
      <c r="AY87" s="148"/>
      <c r="AZ87" s="148">
        <v>50000</v>
      </c>
      <c r="BA87" s="148">
        <v>0</v>
      </c>
      <c r="BB87" s="148">
        <v>50000</v>
      </c>
      <c r="BC87" s="148">
        <v>50000</v>
      </c>
      <c r="BD87" s="148">
        <v>0</v>
      </c>
      <c r="BE87" s="148">
        <v>50000</v>
      </c>
      <c r="BF87" s="148"/>
      <c r="BG87" s="148"/>
      <c r="BH87" s="148"/>
      <c r="BI87" s="148"/>
      <c r="BJ87" s="148"/>
      <c r="BK87" s="148"/>
      <c r="BM87" s="208"/>
      <c r="BQ87" s="202"/>
      <c r="CB87" s="202"/>
      <c r="CC87" s="202"/>
      <c r="CF87" s="205"/>
      <c r="CJ87" s="206"/>
      <c r="CV87" s="202"/>
      <c r="CW87" s="202"/>
      <c r="DC87" s="202"/>
      <c r="DO87" s="202"/>
      <c r="DP87" s="202"/>
      <c r="DV87" s="202"/>
      <c r="EH87" s="202"/>
      <c r="EI87" s="202"/>
      <c r="EO87" s="202"/>
      <c r="FA87" s="202"/>
      <c r="FB87" s="202"/>
      <c r="FH87" s="202"/>
      <c r="FT87" s="202"/>
      <c r="FU87" s="202"/>
    </row>
    <row r="88" spans="1:181" ht="69.75" customHeight="1" x14ac:dyDescent="0.4">
      <c r="A88" s="250"/>
      <c r="B88" s="250"/>
      <c r="C88" s="179">
        <f>C87+1</f>
        <v>87</v>
      </c>
      <c r="D88" s="146" t="s">
        <v>1165</v>
      </c>
      <c r="E88" s="146" t="s">
        <v>413</v>
      </c>
      <c r="F88" s="146" t="s">
        <v>416</v>
      </c>
      <c r="G88" s="198">
        <v>45473</v>
      </c>
      <c r="H88" s="199" t="s">
        <v>1311</v>
      </c>
      <c r="I88" s="200" t="s">
        <v>104</v>
      </c>
      <c r="K88" s="206"/>
      <c r="N88" s="199" t="s">
        <v>108</v>
      </c>
      <c r="O88" s="202" t="s">
        <v>1494</v>
      </c>
      <c r="P88" s="146" t="s">
        <v>1495</v>
      </c>
      <c r="R88" s="146" t="s">
        <v>54</v>
      </c>
      <c r="S88" s="146" t="s">
        <v>1496</v>
      </c>
      <c r="V88" s="146" t="s">
        <v>987</v>
      </c>
      <c r="W88" s="146" t="s">
        <v>129</v>
      </c>
      <c r="X88" s="146">
        <v>2020</v>
      </c>
      <c r="Y88" s="147" t="s">
        <v>1497</v>
      </c>
      <c r="Z88" s="204" t="s">
        <v>1498</v>
      </c>
      <c r="AB88" s="146" t="s">
        <v>60</v>
      </c>
      <c r="AC88" s="146" t="s">
        <v>61</v>
      </c>
      <c r="AF88" s="200" t="s">
        <v>1205</v>
      </c>
      <c r="AG88" s="200" t="s">
        <v>69</v>
      </c>
      <c r="AI88" s="146" t="s">
        <v>92</v>
      </c>
      <c r="AJ88" s="206">
        <v>62171695228</v>
      </c>
      <c r="AK88" s="200" t="s">
        <v>88</v>
      </c>
      <c r="AL88" s="207" t="s">
        <v>90</v>
      </c>
      <c r="AM88" s="146" t="s">
        <v>1484</v>
      </c>
      <c r="AN88" s="146" t="s">
        <v>66</v>
      </c>
      <c r="AP88" s="146" t="s">
        <v>66</v>
      </c>
      <c r="AQ88" s="200" t="s">
        <v>67</v>
      </c>
      <c r="AR88" s="149">
        <v>150000</v>
      </c>
      <c r="AT88" s="149">
        <v>150000</v>
      </c>
      <c r="AW88" s="149">
        <v>50000</v>
      </c>
      <c r="AX88" s="149"/>
      <c r="AY88" s="149">
        <v>50000</v>
      </c>
      <c r="AZ88" s="149"/>
      <c r="BA88" s="149"/>
      <c r="BB88" s="149"/>
      <c r="BC88" s="149"/>
      <c r="BD88" s="149"/>
      <c r="BE88" s="149"/>
      <c r="BF88" s="149"/>
      <c r="BG88" s="149"/>
      <c r="BH88" s="149"/>
      <c r="BI88" s="149"/>
      <c r="BJ88" s="149"/>
      <c r="BK88" s="149"/>
      <c r="BM88" s="211"/>
      <c r="BP88" s="146" t="s">
        <v>1206</v>
      </c>
      <c r="BQ88" s="202" t="s">
        <v>1485</v>
      </c>
      <c r="BR88" s="146" t="s">
        <v>1486</v>
      </c>
      <c r="BT88" s="146" t="s">
        <v>54</v>
      </c>
      <c r="BU88" s="146" t="s">
        <v>1487</v>
      </c>
      <c r="BX88" s="146" t="s">
        <v>987</v>
      </c>
      <c r="BY88" s="146" t="s">
        <v>129</v>
      </c>
      <c r="BZ88" s="146">
        <v>2020</v>
      </c>
      <c r="CA88" s="153" t="s">
        <v>1488</v>
      </c>
      <c r="CB88" s="204" t="s">
        <v>1489</v>
      </c>
      <c r="CC88" s="202"/>
      <c r="CD88" s="146" t="s">
        <v>60</v>
      </c>
      <c r="CE88" s="146" t="s">
        <v>61</v>
      </c>
      <c r="CH88" s="146" t="s">
        <v>1247</v>
      </c>
      <c r="CI88" s="146" t="s">
        <v>1445</v>
      </c>
      <c r="CJ88" s="206">
        <v>7805309623425</v>
      </c>
      <c r="CL88" s="146" t="s">
        <v>1499</v>
      </c>
      <c r="CM88" s="146" t="s">
        <v>1500</v>
      </c>
      <c r="CN88" s="146" t="s">
        <v>54</v>
      </c>
      <c r="CO88" s="146" t="s">
        <v>1501</v>
      </c>
      <c r="CR88" s="146" t="s">
        <v>977</v>
      </c>
      <c r="CS88" s="146" t="s">
        <v>85</v>
      </c>
      <c r="CT88" s="146">
        <v>4278</v>
      </c>
      <c r="CU88" s="196" t="s">
        <v>1502</v>
      </c>
      <c r="CV88" s="202"/>
      <c r="CW88" s="202"/>
      <c r="CX88" s="146" t="s">
        <v>60</v>
      </c>
      <c r="CY88" s="146" t="s">
        <v>1228</v>
      </c>
      <c r="DC88" s="202"/>
      <c r="DO88" s="202"/>
      <c r="DP88" s="202"/>
      <c r="DV88" s="202"/>
      <c r="EH88" s="202"/>
      <c r="EI88" s="202"/>
      <c r="EO88" s="202"/>
      <c r="FA88" s="202"/>
      <c r="FB88" s="202"/>
      <c r="FH88" s="202"/>
      <c r="FT88" s="202"/>
      <c r="FU88" s="202"/>
    </row>
    <row r="89" spans="1:181" ht="69.75" customHeight="1" x14ac:dyDescent="0.35">
      <c r="A89" s="250"/>
      <c r="B89" s="250"/>
      <c r="C89" s="179">
        <f t="shared" si="11"/>
        <v>88</v>
      </c>
      <c r="D89" s="146" t="s">
        <v>1175</v>
      </c>
      <c r="E89" s="146" t="s">
        <v>413</v>
      </c>
      <c r="F89" s="146" t="s">
        <v>416</v>
      </c>
      <c r="G89" s="198">
        <v>45473</v>
      </c>
      <c r="H89" s="199" t="s">
        <v>1311</v>
      </c>
      <c r="I89" s="200" t="s">
        <v>104</v>
      </c>
      <c r="K89" s="206"/>
      <c r="N89" s="199" t="s">
        <v>108</v>
      </c>
      <c r="O89" s="202" t="s">
        <v>1494</v>
      </c>
      <c r="P89" s="146" t="s">
        <v>1495</v>
      </c>
      <c r="R89" s="146" t="s">
        <v>54</v>
      </c>
      <c r="S89" s="146" t="s">
        <v>1496</v>
      </c>
      <c r="V89" s="146" t="s">
        <v>987</v>
      </c>
      <c r="W89" s="146" t="s">
        <v>129</v>
      </c>
      <c r="X89" s="146">
        <v>2020</v>
      </c>
      <c r="Y89" s="147" t="s">
        <v>1497</v>
      </c>
      <c r="Z89" s="204" t="s">
        <v>1503</v>
      </c>
      <c r="AB89" s="146" t="s">
        <v>60</v>
      </c>
      <c r="AC89" s="146" t="s">
        <v>61</v>
      </c>
      <c r="AJ89" s="206"/>
      <c r="AK89" s="200"/>
      <c r="AQ89" s="200"/>
      <c r="AY89" s="148"/>
      <c r="AZ89" s="148">
        <v>50000</v>
      </c>
      <c r="BA89" s="148">
        <v>0</v>
      </c>
      <c r="BB89" s="148">
        <v>50000</v>
      </c>
      <c r="BC89" s="148">
        <v>50000</v>
      </c>
      <c r="BD89" s="148">
        <v>0</v>
      </c>
      <c r="BE89" s="148">
        <v>50000</v>
      </c>
      <c r="BF89" s="148"/>
      <c r="BG89" s="148"/>
      <c r="BH89" s="148"/>
      <c r="BI89" s="148"/>
      <c r="BJ89" s="148"/>
      <c r="BK89" s="148"/>
      <c r="BM89" s="208"/>
      <c r="BQ89" s="202"/>
      <c r="CB89" s="202"/>
      <c r="CC89" s="202"/>
      <c r="CF89" s="205"/>
      <c r="CJ89" s="206"/>
      <c r="CV89" s="202"/>
      <c r="CW89" s="202"/>
      <c r="DC89" s="202"/>
      <c r="DO89" s="202"/>
      <c r="DP89" s="202"/>
      <c r="DV89" s="202"/>
      <c r="EH89" s="202"/>
      <c r="EI89" s="202"/>
      <c r="EO89" s="202"/>
      <c r="FA89" s="202"/>
      <c r="FB89" s="202"/>
      <c r="FH89" s="202"/>
      <c r="FT89" s="202"/>
      <c r="FU89" s="202"/>
    </row>
    <row r="90" spans="1:181" ht="69.75" customHeight="1" x14ac:dyDescent="0.4">
      <c r="A90" s="250"/>
      <c r="B90" s="250"/>
      <c r="C90" s="180">
        <f>C89+1</f>
        <v>89</v>
      </c>
      <c r="D90" s="146" t="s">
        <v>1165</v>
      </c>
      <c r="E90" s="146" t="s">
        <v>413</v>
      </c>
      <c r="F90" s="146" t="s">
        <v>416</v>
      </c>
      <c r="G90" s="198">
        <v>45473</v>
      </c>
      <c r="H90" s="199" t="s">
        <v>1311</v>
      </c>
      <c r="I90" s="200" t="s">
        <v>104</v>
      </c>
      <c r="K90" s="206"/>
      <c r="N90" s="199" t="s">
        <v>108</v>
      </c>
      <c r="O90" s="202" t="s">
        <v>1504</v>
      </c>
      <c r="P90" s="146" t="s">
        <v>1505</v>
      </c>
      <c r="R90" s="146" t="s">
        <v>54</v>
      </c>
      <c r="S90" s="146" t="s">
        <v>1506</v>
      </c>
      <c r="V90" s="146" t="s">
        <v>987</v>
      </c>
      <c r="W90" s="146" t="s">
        <v>129</v>
      </c>
      <c r="X90" s="146">
        <v>2020</v>
      </c>
      <c r="Y90" s="147" t="s">
        <v>1507</v>
      </c>
      <c r="Z90" s="204" t="s">
        <v>1508</v>
      </c>
      <c r="AB90" s="146" t="s">
        <v>60</v>
      </c>
      <c r="AC90" s="146" t="s">
        <v>61</v>
      </c>
      <c r="AF90" s="200" t="s">
        <v>1205</v>
      </c>
      <c r="AG90" s="200" t="s">
        <v>69</v>
      </c>
      <c r="AI90" s="146" t="s">
        <v>92</v>
      </c>
      <c r="AJ90" s="206">
        <v>62171695228</v>
      </c>
      <c r="AK90" s="200" t="s">
        <v>88</v>
      </c>
      <c r="AL90" s="207" t="s">
        <v>90</v>
      </c>
      <c r="AM90" s="146" t="s">
        <v>1484</v>
      </c>
      <c r="AN90" s="146" t="s">
        <v>66</v>
      </c>
      <c r="AP90" s="146" t="s">
        <v>66</v>
      </c>
      <c r="AQ90" s="200" t="s">
        <v>67</v>
      </c>
      <c r="AR90" s="149">
        <v>150000</v>
      </c>
      <c r="AT90" s="149">
        <v>150000</v>
      </c>
      <c r="AW90" s="149">
        <v>50000</v>
      </c>
      <c r="AX90" s="149"/>
      <c r="AY90" s="149">
        <v>50000</v>
      </c>
      <c r="AZ90" s="149"/>
      <c r="BA90" s="149"/>
      <c r="BB90" s="149"/>
      <c r="BC90" s="149"/>
      <c r="BD90" s="149"/>
      <c r="BE90" s="149"/>
      <c r="BF90" s="149"/>
      <c r="BG90" s="149"/>
      <c r="BH90" s="149"/>
      <c r="BI90" s="149"/>
      <c r="BJ90" s="149"/>
      <c r="BK90" s="149"/>
      <c r="BM90" s="211"/>
      <c r="BP90" s="146" t="s">
        <v>1206</v>
      </c>
      <c r="BQ90" s="202" t="s">
        <v>1485</v>
      </c>
      <c r="BR90" s="146" t="s">
        <v>1486</v>
      </c>
      <c r="BT90" s="146" t="s">
        <v>54</v>
      </c>
      <c r="BU90" s="146" t="s">
        <v>1487</v>
      </c>
      <c r="BX90" s="146" t="s">
        <v>987</v>
      </c>
      <c r="BY90" s="146" t="s">
        <v>129</v>
      </c>
      <c r="BZ90" s="146">
        <v>2020</v>
      </c>
      <c r="CA90" s="153" t="s">
        <v>1488</v>
      </c>
      <c r="CB90" s="204" t="s">
        <v>1489</v>
      </c>
      <c r="CC90" s="202"/>
      <c r="CD90" s="146" t="s">
        <v>60</v>
      </c>
      <c r="CE90" s="146" t="s">
        <v>61</v>
      </c>
      <c r="CH90" s="146" t="s">
        <v>1247</v>
      </c>
      <c r="CI90" s="146" t="s">
        <v>1445</v>
      </c>
      <c r="CJ90" s="206">
        <v>9808316703110</v>
      </c>
      <c r="CL90" s="146" t="s">
        <v>1509</v>
      </c>
      <c r="CM90" s="146" t="s">
        <v>1510</v>
      </c>
      <c r="CN90" s="146" t="s">
        <v>54</v>
      </c>
      <c r="CO90" s="146" t="s">
        <v>1511</v>
      </c>
      <c r="CR90" s="146" t="s">
        <v>186</v>
      </c>
      <c r="CS90" s="146" t="s">
        <v>57</v>
      </c>
      <c r="CT90" s="146">
        <v>5633</v>
      </c>
      <c r="CU90" s="196" t="s">
        <v>1512</v>
      </c>
      <c r="CV90" s="202"/>
      <c r="CW90" s="202"/>
      <c r="CX90" s="146" t="s">
        <v>60</v>
      </c>
      <c r="CY90" s="146" t="s">
        <v>1228</v>
      </c>
      <c r="DC90" s="202"/>
      <c r="DO90" s="202"/>
      <c r="DP90" s="202"/>
      <c r="DV90" s="202"/>
      <c r="EH90" s="202"/>
      <c r="EI90" s="202"/>
      <c r="EO90" s="202"/>
      <c r="FA90" s="202"/>
      <c r="FB90" s="202"/>
      <c r="FH90" s="202"/>
      <c r="FT90" s="202"/>
      <c r="FU90" s="202"/>
    </row>
    <row r="91" spans="1:181" ht="69.75" customHeight="1" x14ac:dyDescent="0.35">
      <c r="A91" s="250"/>
      <c r="B91" s="250"/>
      <c r="C91" s="180">
        <f>C90+1</f>
        <v>90</v>
      </c>
      <c r="D91" s="146" t="s">
        <v>1175</v>
      </c>
      <c r="E91" s="146" t="s">
        <v>413</v>
      </c>
      <c r="F91" s="146" t="s">
        <v>416</v>
      </c>
      <c r="G91" s="198">
        <v>45473</v>
      </c>
      <c r="H91" s="199" t="s">
        <v>1311</v>
      </c>
      <c r="I91" s="200" t="s">
        <v>104</v>
      </c>
      <c r="K91" s="206"/>
      <c r="N91" s="199" t="s">
        <v>108</v>
      </c>
      <c r="O91" s="202" t="s">
        <v>1504</v>
      </c>
      <c r="P91" s="146" t="s">
        <v>1505</v>
      </c>
      <c r="R91" s="146" t="s">
        <v>54</v>
      </c>
      <c r="S91" s="146" t="s">
        <v>1506</v>
      </c>
      <c r="V91" s="146" t="s">
        <v>987</v>
      </c>
      <c r="W91" s="146" t="s">
        <v>129</v>
      </c>
      <c r="X91" s="146">
        <v>2020</v>
      </c>
      <c r="Y91" s="147" t="s">
        <v>1507</v>
      </c>
      <c r="Z91" s="204" t="s">
        <v>1508</v>
      </c>
      <c r="AB91" s="146" t="s">
        <v>60</v>
      </c>
      <c r="AC91" s="146" t="s">
        <v>61</v>
      </c>
      <c r="AJ91" s="206"/>
      <c r="AK91" s="200"/>
      <c r="AQ91" s="200"/>
      <c r="AY91" s="148"/>
      <c r="AZ91" s="148">
        <v>50000</v>
      </c>
      <c r="BA91" s="148">
        <v>0</v>
      </c>
      <c r="BB91" s="148">
        <v>50000</v>
      </c>
      <c r="BC91" s="148">
        <v>50000</v>
      </c>
      <c r="BD91" s="148">
        <v>0</v>
      </c>
      <c r="BE91" s="148">
        <v>50000</v>
      </c>
      <c r="BF91" s="148"/>
      <c r="BG91" s="148"/>
      <c r="BH91" s="148"/>
      <c r="BI91" s="148"/>
      <c r="BJ91" s="148"/>
      <c r="BK91" s="148"/>
      <c r="BM91" s="208"/>
      <c r="BQ91" s="202"/>
      <c r="CB91" s="202"/>
      <c r="CC91" s="202"/>
      <c r="CF91" s="205"/>
      <c r="CJ91" s="206"/>
      <c r="CV91" s="202"/>
      <c r="CW91" s="202"/>
      <c r="DC91" s="202"/>
      <c r="DO91" s="202"/>
      <c r="DP91" s="202"/>
      <c r="DV91" s="202"/>
      <c r="EH91" s="202"/>
      <c r="EI91" s="202"/>
      <c r="EO91" s="202"/>
      <c r="FA91" s="202"/>
      <c r="FB91" s="202"/>
      <c r="FH91" s="202"/>
      <c r="FT91" s="202"/>
      <c r="FU91" s="202"/>
    </row>
    <row r="92" spans="1:181" ht="69.75" customHeight="1" x14ac:dyDescent="0.4">
      <c r="A92" s="250" t="s">
        <v>1513</v>
      </c>
      <c r="B92" s="250" t="s">
        <v>1514</v>
      </c>
      <c r="C92" s="178">
        <f>C91+1</f>
        <v>91</v>
      </c>
      <c r="D92" s="146" t="s">
        <v>1165</v>
      </c>
      <c r="E92" s="146" t="s">
        <v>413</v>
      </c>
      <c r="F92" s="146" t="s">
        <v>416</v>
      </c>
      <c r="G92" s="198">
        <v>45473</v>
      </c>
      <c r="H92" s="199" t="s">
        <v>1311</v>
      </c>
      <c r="I92" s="200" t="s">
        <v>104</v>
      </c>
      <c r="K92" s="206"/>
      <c r="N92" s="199" t="s">
        <v>108</v>
      </c>
      <c r="O92" s="202" t="s">
        <v>1515</v>
      </c>
      <c r="P92" s="146" t="s">
        <v>1516</v>
      </c>
      <c r="R92" s="146" t="s">
        <v>54</v>
      </c>
      <c r="S92" s="146" t="s">
        <v>1517</v>
      </c>
      <c r="V92" s="146" t="s">
        <v>1518</v>
      </c>
      <c r="W92" s="146" t="s">
        <v>85</v>
      </c>
      <c r="X92" s="146">
        <v>4119</v>
      </c>
      <c r="Y92" s="147" t="s">
        <v>1519</v>
      </c>
      <c r="Z92" s="204" t="s">
        <v>1520</v>
      </c>
      <c r="AB92" s="146" t="s">
        <v>66</v>
      </c>
      <c r="AC92" s="146" t="s">
        <v>88</v>
      </c>
      <c r="AD92" s="205" t="s">
        <v>1195</v>
      </c>
      <c r="AF92" s="200" t="s">
        <v>1205</v>
      </c>
      <c r="AG92" s="200" t="s">
        <v>1186</v>
      </c>
      <c r="AI92" s="146" t="s">
        <v>1521</v>
      </c>
      <c r="AJ92" s="206">
        <v>9886553</v>
      </c>
      <c r="AK92" s="200" t="s">
        <v>88</v>
      </c>
      <c r="AL92" s="146" t="s">
        <v>90</v>
      </c>
      <c r="AM92" s="146" t="s">
        <v>1522</v>
      </c>
      <c r="AN92" s="146" t="s">
        <v>66</v>
      </c>
      <c r="AP92" s="146" t="s">
        <v>66</v>
      </c>
      <c r="AQ92" s="200" t="s">
        <v>67</v>
      </c>
      <c r="AR92" s="149">
        <v>500000</v>
      </c>
      <c r="AT92" s="149">
        <f>AR92</f>
        <v>500000</v>
      </c>
      <c r="AW92" s="149">
        <v>200000</v>
      </c>
      <c r="AX92" s="149"/>
      <c r="AY92" s="149">
        <v>200000</v>
      </c>
      <c r="AZ92" s="149"/>
      <c r="BA92" s="149"/>
      <c r="BB92" s="149"/>
      <c r="BC92" s="149"/>
      <c r="BD92" s="149"/>
      <c r="BE92" s="149"/>
      <c r="BF92" s="149"/>
      <c r="BG92" s="149"/>
      <c r="BH92" s="149"/>
      <c r="BI92" s="149"/>
      <c r="BJ92" s="149"/>
      <c r="BK92" s="149"/>
      <c r="BM92" s="211"/>
      <c r="BP92" s="146" t="s">
        <v>1206</v>
      </c>
      <c r="BQ92" s="202" t="s">
        <v>1523</v>
      </c>
      <c r="BR92" s="146" t="s">
        <v>1524</v>
      </c>
      <c r="BT92" s="146" t="s">
        <v>54</v>
      </c>
      <c r="BU92" s="146" t="s">
        <v>1525</v>
      </c>
      <c r="BX92" s="146" t="s">
        <v>1518</v>
      </c>
      <c r="BY92" s="146" t="s">
        <v>85</v>
      </c>
      <c r="BZ92" s="146">
        <v>4119</v>
      </c>
      <c r="CA92" s="153" t="s">
        <v>1526</v>
      </c>
      <c r="CB92" s="204" t="s">
        <v>1527</v>
      </c>
      <c r="CC92" s="202"/>
      <c r="CD92" s="146" t="s">
        <v>60</v>
      </c>
      <c r="CE92" s="146" t="s">
        <v>61</v>
      </c>
      <c r="CF92" s="205"/>
      <c r="CH92" s="146" t="s">
        <v>1247</v>
      </c>
      <c r="CI92" s="146" t="s">
        <v>94</v>
      </c>
      <c r="CJ92" s="206" t="s">
        <v>1528</v>
      </c>
      <c r="CK92" s="155">
        <v>48580</v>
      </c>
      <c r="CL92" s="146" t="s">
        <v>1529</v>
      </c>
      <c r="CM92" s="146" t="s">
        <v>1250</v>
      </c>
      <c r="CN92" s="146" t="s">
        <v>54</v>
      </c>
      <c r="CO92" s="146" t="s">
        <v>1530</v>
      </c>
      <c r="CR92" s="146" t="s">
        <v>987</v>
      </c>
      <c r="CS92" s="146" t="s">
        <v>129</v>
      </c>
      <c r="CT92" s="146">
        <v>3412</v>
      </c>
      <c r="CV92" s="204" t="s">
        <v>1531</v>
      </c>
      <c r="CW92" s="202"/>
      <c r="CX92" s="146" t="s">
        <v>60</v>
      </c>
      <c r="CY92" s="146" t="s">
        <v>61</v>
      </c>
      <c r="DC92" s="202"/>
      <c r="DO92" s="202"/>
      <c r="DP92" s="202"/>
      <c r="DV92" s="202"/>
      <c r="EH92" s="202"/>
      <c r="EI92" s="202"/>
      <c r="EL92" s="205"/>
      <c r="EO92" s="202"/>
      <c r="FA92" s="202"/>
      <c r="FB92" s="202"/>
      <c r="FE92" s="205"/>
      <c r="FH92" s="202"/>
      <c r="FT92" s="202"/>
      <c r="FU92" s="202"/>
      <c r="FX92" s="205"/>
    </row>
    <row r="93" spans="1:181" ht="69.75" customHeight="1" x14ac:dyDescent="0.35">
      <c r="A93" s="250"/>
      <c r="B93" s="250"/>
      <c r="C93" s="178">
        <f t="shared" ref="C93:C97" si="12">C92+1</f>
        <v>92</v>
      </c>
      <c r="D93" s="146" t="s">
        <v>1175</v>
      </c>
      <c r="E93" s="146" t="s">
        <v>413</v>
      </c>
      <c r="F93" s="146" t="s">
        <v>416</v>
      </c>
      <c r="G93" s="198">
        <v>45473</v>
      </c>
      <c r="H93" s="199" t="s">
        <v>1311</v>
      </c>
      <c r="I93" s="200" t="s">
        <v>104</v>
      </c>
      <c r="K93" s="206"/>
      <c r="N93" s="199" t="s">
        <v>108</v>
      </c>
      <c r="O93" s="202" t="s">
        <v>1515</v>
      </c>
      <c r="P93" s="146" t="s">
        <v>1516</v>
      </c>
      <c r="R93" s="146" t="s">
        <v>54</v>
      </c>
      <c r="S93" s="146" t="s">
        <v>1517</v>
      </c>
      <c r="V93" s="146" t="s">
        <v>1518</v>
      </c>
      <c r="W93" s="146" t="s">
        <v>85</v>
      </c>
      <c r="X93" s="146">
        <v>4119</v>
      </c>
      <c r="Y93" s="147" t="s">
        <v>1519</v>
      </c>
      <c r="Z93" s="204" t="s">
        <v>1520</v>
      </c>
      <c r="AB93" s="146" t="s">
        <v>66</v>
      </c>
      <c r="AC93" s="146" t="s">
        <v>88</v>
      </c>
      <c r="AD93" s="205" t="s">
        <v>1195</v>
      </c>
      <c r="AG93" s="200"/>
      <c r="AJ93" s="206"/>
      <c r="AK93" s="200"/>
      <c r="AQ93" s="200"/>
      <c r="AY93" s="148"/>
      <c r="AZ93" s="148">
        <v>200000</v>
      </c>
      <c r="BA93" s="148">
        <v>0</v>
      </c>
      <c r="BB93" s="148">
        <v>200000</v>
      </c>
      <c r="BC93" s="148">
        <v>100000</v>
      </c>
      <c r="BD93" s="148">
        <v>0</v>
      </c>
      <c r="BE93" s="148">
        <v>100000</v>
      </c>
      <c r="BF93" s="148"/>
      <c r="BG93" s="148"/>
      <c r="BH93" s="148"/>
      <c r="BI93" s="148"/>
      <c r="BJ93" s="148"/>
      <c r="BK93" s="148"/>
      <c r="BM93" s="208"/>
      <c r="BQ93" s="202"/>
      <c r="CB93" s="202"/>
      <c r="CC93" s="202"/>
      <c r="CF93" s="205"/>
      <c r="CJ93" s="206"/>
      <c r="CV93" s="202"/>
      <c r="CW93" s="202"/>
      <c r="CZ93" s="205"/>
      <c r="DC93" s="202"/>
      <c r="DO93" s="202"/>
      <c r="DP93" s="202"/>
      <c r="DV93" s="202"/>
      <c r="EH93" s="202"/>
      <c r="EI93" s="202"/>
      <c r="EL93" s="205"/>
      <c r="EO93" s="202"/>
      <c r="FA93" s="202"/>
      <c r="FB93" s="202"/>
      <c r="FE93" s="205"/>
      <c r="FH93" s="202"/>
      <c r="FT93" s="202"/>
      <c r="FU93" s="202"/>
      <c r="FX93" s="205"/>
    </row>
    <row r="94" spans="1:181" ht="69.75" customHeight="1" x14ac:dyDescent="0.4">
      <c r="A94" s="250"/>
      <c r="B94" s="250"/>
      <c r="C94" s="179">
        <f>C93+1</f>
        <v>93</v>
      </c>
      <c r="D94" s="146" t="s">
        <v>1165</v>
      </c>
      <c r="E94" s="146" t="s">
        <v>413</v>
      </c>
      <c r="F94" s="146" t="s">
        <v>416</v>
      </c>
      <c r="G94" s="198">
        <v>45473</v>
      </c>
      <c r="H94" s="199" t="s">
        <v>1311</v>
      </c>
      <c r="I94" s="200" t="s">
        <v>104</v>
      </c>
      <c r="K94" s="206"/>
      <c r="N94" s="199" t="s">
        <v>108</v>
      </c>
      <c r="O94" s="202" t="s">
        <v>1532</v>
      </c>
      <c r="P94" s="146" t="s">
        <v>1533</v>
      </c>
      <c r="R94" s="146" t="s">
        <v>54</v>
      </c>
      <c r="S94" s="146" t="s">
        <v>1534</v>
      </c>
      <c r="V94" s="146" t="s">
        <v>1518</v>
      </c>
      <c r="W94" s="146" t="s">
        <v>85</v>
      </c>
      <c r="X94" s="146">
        <v>4119</v>
      </c>
      <c r="Y94" s="147"/>
      <c r="Z94" s="204" t="s">
        <v>1535</v>
      </c>
      <c r="AB94" s="146" t="s">
        <v>66</v>
      </c>
      <c r="AC94" s="146" t="s">
        <v>88</v>
      </c>
      <c r="AD94" s="205" t="s">
        <v>1195</v>
      </c>
      <c r="AF94" s="200" t="s">
        <v>1205</v>
      </c>
      <c r="AG94" s="200" t="s">
        <v>1186</v>
      </c>
      <c r="AI94" s="146" t="s">
        <v>1521</v>
      </c>
      <c r="AJ94" s="206">
        <v>9886553</v>
      </c>
      <c r="AK94" s="200" t="s">
        <v>88</v>
      </c>
      <c r="AL94" s="146" t="s">
        <v>90</v>
      </c>
      <c r="AM94" s="146" t="s">
        <v>1522</v>
      </c>
      <c r="AN94" s="146" t="s">
        <v>66</v>
      </c>
      <c r="AP94" s="146" t="s">
        <v>66</v>
      </c>
      <c r="AQ94" s="200" t="s">
        <v>67</v>
      </c>
      <c r="AR94" s="149">
        <v>500000</v>
      </c>
      <c r="AT94" s="149">
        <f>AR94</f>
        <v>500000</v>
      </c>
      <c r="AW94" s="149">
        <v>150000</v>
      </c>
      <c r="AX94" s="149"/>
      <c r="AY94" s="149">
        <v>150000</v>
      </c>
      <c r="AZ94" s="149"/>
      <c r="BA94" s="149"/>
      <c r="BB94" s="149"/>
      <c r="BC94" s="149"/>
      <c r="BD94" s="149"/>
      <c r="BE94" s="149"/>
      <c r="BF94" s="149"/>
      <c r="BG94" s="149"/>
      <c r="BH94" s="149"/>
      <c r="BI94" s="149"/>
      <c r="BJ94" s="149"/>
      <c r="BK94" s="149"/>
      <c r="BM94" s="211"/>
      <c r="BP94" s="146" t="s">
        <v>1206</v>
      </c>
      <c r="BQ94" s="202" t="s">
        <v>1523</v>
      </c>
      <c r="BR94" s="146" t="s">
        <v>1524</v>
      </c>
      <c r="BT94" s="146" t="s">
        <v>54</v>
      </c>
      <c r="BU94" s="146" t="s">
        <v>1525</v>
      </c>
      <c r="BX94" s="146" t="s">
        <v>1518</v>
      </c>
      <c r="BY94" s="146" t="s">
        <v>85</v>
      </c>
      <c r="BZ94" s="146">
        <v>4119</v>
      </c>
      <c r="CA94" s="153" t="s">
        <v>1526</v>
      </c>
      <c r="CB94" s="204" t="s">
        <v>1527</v>
      </c>
      <c r="CC94" s="202"/>
      <c r="CD94" s="146" t="s">
        <v>60</v>
      </c>
      <c r="CE94" s="146" t="s">
        <v>61</v>
      </c>
      <c r="CF94" s="205"/>
      <c r="CH94" s="146" t="s">
        <v>1247</v>
      </c>
      <c r="CI94" s="146" t="s">
        <v>94</v>
      </c>
      <c r="CJ94" s="206" t="s">
        <v>1528</v>
      </c>
      <c r="CK94" s="155">
        <v>48580</v>
      </c>
      <c r="CL94" s="146" t="s">
        <v>1529</v>
      </c>
      <c r="CM94" s="146" t="s">
        <v>1250</v>
      </c>
      <c r="CN94" s="146" t="s">
        <v>54</v>
      </c>
      <c r="CO94" s="146" t="s">
        <v>1530</v>
      </c>
      <c r="CR94" s="146" t="s">
        <v>987</v>
      </c>
      <c r="CS94" s="146" t="s">
        <v>129</v>
      </c>
      <c r="CT94" s="146">
        <v>3412</v>
      </c>
      <c r="CV94" s="204" t="s">
        <v>1531</v>
      </c>
      <c r="CW94" s="202"/>
      <c r="CX94" s="146" t="s">
        <v>60</v>
      </c>
      <c r="CY94" s="146" t="s">
        <v>61</v>
      </c>
      <c r="DC94" s="202"/>
      <c r="DO94" s="202"/>
      <c r="DP94" s="202"/>
      <c r="DV94" s="202"/>
      <c r="EH94" s="202"/>
      <c r="EI94" s="202"/>
      <c r="EO94" s="202"/>
      <c r="FA94" s="202"/>
      <c r="FB94" s="202"/>
      <c r="FH94" s="202"/>
      <c r="FT94" s="202"/>
      <c r="FU94" s="202"/>
    </row>
    <row r="95" spans="1:181" ht="69.75" customHeight="1" x14ac:dyDescent="0.35">
      <c r="A95" s="250"/>
      <c r="B95" s="250"/>
      <c r="C95" s="179">
        <f t="shared" si="12"/>
        <v>94</v>
      </c>
      <c r="D95" s="146" t="s">
        <v>1175</v>
      </c>
      <c r="E95" s="146" t="s">
        <v>413</v>
      </c>
      <c r="F95" s="146" t="s">
        <v>416</v>
      </c>
      <c r="G95" s="198">
        <v>45473</v>
      </c>
      <c r="H95" s="199" t="s">
        <v>1311</v>
      </c>
      <c r="I95" s="200" t="s">
        <v>104</v>
      </c>
      <c r="K95" s="206"/>
      <c r="N95" s="199" t="s">
        <v>108</v>
      </c>
      <c r="O95" s="202" t="s">
        <v>1532</v>
      </c>
      <c r="P95" s="146" t="s">
        <v>1533</v>
      </c>
      <c r="R95" s="146" t="s">
        <v>54</v>
      </c>
      <c r="S95" s="146" t="s">
        <v>1534</v>
      </c>
      <c r="V95" s="146" t="s">
        <v>1518</v>
      </c>
      <c r="W95" s="146" t="s">
        <v>85</v>
      </c>
      <c r="X95" s="146">
        <v>4119</v>
      </c>
      <c r="Y95" s="147"/>
      <c r="Z95" s="204" t="s">
        <v>1535</v>
      </c>
      <c r="AB95" s="146" t="s">
        <v>66</v>
      </c>
      <c r="AC95" s="146" t="s">
        <v>88</v>
      </c>
      <c r="AD95" s="205" t="s">
        <v>1195</v>
      </c>
      <c r="AG95" s="200"/>
      <c r="AJ95" s="206"/>
      <c r="AK95" s="200"/>
      <c r="AQ95" s="200"/>
      <c r="AY95" s="148"/>
      <c r="AZ95" s="148">
        <v>150000</v>
      </c>
      <c r="BA95" s="148">
        <v>0</v>
      </c>
      <c r="BB95" s="148">
        <v>150000</v>
      </c>
      <c r="BC95" s="148">
        <v>100000</v>
      </c>
      <c r="BD95" s="148">
        <v>0</v>
      </c>
      <c r="BE95" s="148">
        <v>100000</v>
      </c>
      <c r="BF95" s="148"/>
      <c r="BG95" s="148"/>
      <c r="BH95" s="148"/>
      <c r="BI95" s="148"/>
      <c r="BJ95" s="148"/>
      <c r="BK95" s="148"/>
      <c r="BM95" s="208"/>
      <c r="BQ95" s="202"/>
      <c r="CB95" s="202"/>
      <c r="CC95" s="202"/>
      <c r="CF95" s="205"/>
      <c r="CJ95" s="206"/>
      <c r="CV95" s="202"/>
      <c r="CW95" s="202"/>
      <c r="DC95" s="202"/>
      <c r="DO95" s="202"/>
      <c r="DP95" s="202"/>
      <c r="DV95" s="202"/>
      <c r="EH95" s="202"/>
      <c r="EI95" s="202"/>
      <c r="EO95" s="202"/>
      <c r="FA95" s="202"/>
      <c r="FB95" s="202"/>
      <c r="FH95" s="202"/>
      <c r="FT95" s="202"/>
      <c r="FU95" s="202"/>
    </row>
    <row r="96" spans="1:181" ht="69.75" customHeight="1" x14ac:dyDescent="0.4">
      <c r="A96" s="250"/>
      <c r="B96" s="250"/>
      <c r="C96" s="180">
        <f>C95+1</f>
        <v>95</v>
      </c>
      <c r="D96" s="146" t="s">
        <v>1165</v>
      </c>
      <c r="E96" s="146" t="s">
        <v>413</v>
      </c>
      <c r="F96" s="146" t="s">
        <v>416</v>
      </c>
      <c r="G96" s="198">
        <v>45473</v>
      </c>
      <c r="H96" s="199" t="s">
        <v>1311</v>
      </c>
      <c r="I96" s="200" t="s">
        <v>104</v>
      </c>
      <c r="K96" s="206"/>
      <c r="N96" s="199" t="s">
        <v>108</v>
      </c>
      <c r="O96" s="202" t="s">
        <v>1536</v>
      </c>
      <c r="P96" s="146" t="s">
        <v>1537</v>
      </c>
      <c r="R96" s="146" t="s">
        <v>54</v>
      </c>
      <c r="S96" s="146" t="s">
        <v>1538</v>
      </c>
      <c r="V96" s="146" t="s">
        <v>1539</v>
      </c>
      <c r="W96" s="146" t="s">
        <v>85</v>
      </c>
      <c r="X96" s="146">
        <v>4092</v>
      </c>
      <c r="Y96" s="147" t="s">
        <v>1540</v>
      </c>
      <c r="Z96" s="204"/>
      <c r="AB96" s="146" t="s">
        <v>66</v>
      </c>
      <c r="AC96" s="146" t="s">
        <v>88</v>
      </c>
      <c r="AD96" s="205" t="s">
        <v>1195</v>
      </c>
      <c r="AF96" s="200" t="s">
        <v>1205</v>
      </c>
      <c r="AG96" s="200" t="s">
        <v>1186</v>
      </c>
      <c r="AI96" s="146" t="s">
        <v>1521</v>
      </c>
      <c r="AJ96" s="206">
        <v>9886553</v>
      </c>
      <c r="AK96" s="200" t="s">
        <v>88</v>
      </c>
      <c r="AL96" s="146" t="s">
        <v>90</v>
      </c>
      <c r="AM96" s="146" t="s">
        <v>1522</v>
      </c>
      <c r="AN96" s="146" t="s">
        <v>66</v>
      </c>
      <c r="AP96" s="146" t="s">
        <v>66</v>
      </c>
      <c r="AQ96" s="200" t="s">
        <v>67</v>
      </c>
      <c r="AR96" s="149">
        <v>500000</v>
      </c>
      <c r="AT96" s="149">
        <f>AR96</f>
        <v>500000</v>
      </c>
      <c r="AW96" s="149">
        <v>150000</v>
      </c>
      <c r="AX96" s="149"/>
      <c r="AY96" s="149">
        <v>150000</v>
      </c>
      <c r="AZ96" s="149"/>
      <c r="BA96" s="149"/>
      <c r="BB96" s="149"/>
      <c r="BC96" s="149"/>
      <c r="BD96" s="149"/>
      <c r="BE96" s="149"/>
      <c r="BF96" s="149"/>
      <c r="BG96" s="149"/>
      <c r="BH96" s="149"/>
      <c r="BI96" s="149"/>
      <c r="BJ96" s="149"/>
      <c r="BK96" s="149"/>
      <c r="BM96" s="211"/>
      <c r="BP96" s="146" t="s">
        <v>1206</v>
      </c>
      <c r="BQ96" s="202" t="s">
        <v>1523</v>
      </c>
      <c r="BR96" s="146" t="s">
        <v>1524</v>
      </c>
      <c r="BT96" s="146" t="s">
        <v>54</v>
      </c>
      <c r="BU96" s="146" t="s">
        <v>1525</v>
      </c>
      <c r="BX96" s="146" t="s">
        <v>1518</v>
      </c>
      <c r="BY96" s="146" t="s">
        <v>85</v>
      </c>
      <c r="BZ96" s="146">
        <v>4119</v>
      </c>
      <c r="CA96" s="153" t="s">
        <v>1526</v>
      </c>
      <c r="CB96" s="204" t="s">
        <v>1527</v>
      </c>
      <c r="CC96" s="202"/>
      <c r="CD96" s="146" t="s">
        <v>60</v>
      </c>
      <c r="CE96" s="146" t="s">
        <v>61</v>
      </c>
      <c r="CF96" s="205"/>
      <c r="CH96" s="146" t="s">
        <v>1247</v>
      </c>
      <c r="CI96" s="146" t="s">
        <v>94</v>
      </c>
      <c r="CJ96" s="206" t="s">
        <v>1528</v>
      </c>
      <c r="CK96" s="155">
        <v>48580</v>
      </c>
      <c r="CL96" s="146" t="s">
        <v>1529</v>
      </c>
      <c r="CM96" s="146" t="s">
        <v>1250</v>
      </c>
      <c r="CN96" s="146" t="s">
        <v>54</v>
      </c>
      <c r="CO96" s="146" t="s">
        <v>1530</v>
      </c>
      <c r="CR96" s="146" t="s">
        <v>987</v>
      </c>
      <c r="CS96" s="146" t="s">
        <v>129</v>
      </c>
      <c r="CT96" s="146">
        <v>3412</v>
      </c>
      <c r="CV96" s="204" t="s">
        <v>1531</v>
      </c>
      <c r="CW96" s="202"/>
      <c r="CX96" s="146" t="s">
        <v>60</v>
      </c>
      <c r="CY96" s="146" t="s">
        <v>61</v>
      </c>
      <c r="DC96" s="202"/>
      <c r="DO96" s="202"/>
      <c r="DP96" s="202"/>
      <c r="DV96" s="202"/>
      <c r="EH96" s="202"/>
      <c r="EI96" s="202"/>
      <c r="EO96" s="202"/>
      <c r="FA96" s="202"/>
      <c r="FB96" s="202"/>
      <c r="FH96" s="202"/>
      <c r="FT96" s="202"/>
      <c r="FU96" s="202"/>
    </row>
    <row r="97" spans="1:180" ht="69.75" customHeight="1" x14ac:dyDescent="0.35">
      <c r="A97" s="250"/>
      <c r="B97" s="250"/>
      <c r="C97" s="180">
        <f t="shared" si="12"/>
        <v>96</v>
      </c>
      <c r="D97" s="146" t="s">
        <v>1175</v>
      </c>
      <c r="E97" s="146" t="s">
        <v>413</v>
      </c>
      <c r="F97" s="146" t="s">
        <v>416</v>
      </c>
      <c r="G97" s="198">
        <v>45473</v>
      </c>
      <c r="H97" s="199" t="s">
        <v>1311</v>
      </c>
      <c r="I97" s="200" t="s">
        <v>104</v>
      </c>
      <c r="K97" s="206"/>
      <c r="N97" s="199" t="s">
        <v>108</v>
      </c>
      <c r="O97" s="202" t="s">
        <v>1536</v>
      </c>
      <c r="P97" s="146" t="s">
        <v>1537</v>
      </c>
      <c r="R97" s="146" t="s">
        <v>54</v>
      </c>
      <c r="S97" s="146" t="s">
        <v>1538</v>
      </c>
      <c r="V97" s="146" t="s">
        <v>1539</v>
      </c>
      <c r="W97" s="146" t="s">
        <v>85</v>
      </c>
      <c r="X97" s="146">
        <v>4092</v>
      </c>
      <c r="Y97" s="147" t="s">
        <v>1540</v>
      </c>
      <c r="Z97" s="204"/>
      <c r="AB97" s="146" t="s">
        <v>66</v>
      </c>
      <c r="AC97" s="146" t="s">
        <v>88</v>
      </c>
      <c r="AD97" s="205" t="s">
        <v>1195</v>
      </c>
      <c r="AG97" s="200"/>
      <c r="AJ97" s="206"/>
      <c r="AK97" s="200"/>
      <c r="AQ97" s="200"/>
      <c r="AY97" s="148"/>
      <c r="AZ97" s="148">
        <v>150000</v>
      </c>
      <c r="BA97" s="148">
        <v>0</v>
      </c>
      <c r="BB97" s="148">
        <v>150000</v>
      </c>
      <c r="BC97" s="148">
        <v>100000</v>
      </c>
      <c r="BD97" s="148">
        <v>0</v>
      </c>
      <c r="BE97" s="148">
        <v>100000</v>
      </c>
      <c r="BF97" s="148"/>
      <c r="BG97" s="148"/>
      <c r="BH97" s="148"/>
      <c r="BI97" s="148"/>
      <c r="BJ97" s="148"/>
      <c r="BK97" s="148"/>
      <c r="BM97" s="208"/>
      <c r="BQ97" s="202"/>
      <c r="CB97" s="202"/>
      <c r="CC97" s="202"/>
      <c r="CF97" s="205"/>
      <c r="CJ97" s="206"/>
      <c r="CV97" s="202"/>
      <c r="CW97" s="202"/>
      <c r="DC97" s="202"/>
      <c r="DO97" s="202"/>
      <c r="DP97" s="202"/>
      <c r="DV97" s="202"/>
      <c r="EH97" s="202"/>
      <c r="EI97" s="202"/>
      <c r="EO97" s="202"/>
      <c r="FA97" s="202"/>
      <c r="FB97" s="202"/>
      <c r="FH97" s="202"/>
      <c r="FT97" s="202"/>
      <c r="FU97" s="202"/>
    </row>
    <row r="98" spans="1:180" ht="69.75" customHeight="1" x14ac:dyDescent="0.35">
      <c r="A98" s="250" t="s">
        <v>1541</v>
      </c>
      <c r="B98" s="250" t="s">
        <v>1542</v>
      </c>
      <c r="C98" s="181">
        <f>C97+1</f>
        <v>97</v>
      </c>
      <c r="D98" s="146" t="s">
        <v>1165</v>
      </c>
      <c r="E98" s="146" t="s">
        <v>413</v>
      </c>
      <c r="F98" s="146" t="s">
        <v>416</v>
      </c>
      <c r="G98" s="198">
        <v>45473</v>
      </c>
      <c r="H98" s="199" t="s">
        <v>1543</v>
      </c>
      <c r="I98" s="200" t="s">
        <v>50</v>
      </c>
      <c r="K98" s="206"/>
      <c r="N98" s="199" t="s">
        <v>108</v>
      </c>
      <c r="O98" s="202" t="s">
        <v>1544</v>
      </c>
      <c r="P98" s="146" t="s">
        <v>183</v>
      </c>
      <c r="Q98" s="203"/>
      <c r="R98" s="146" t="s">
        <v>54</v>
      </c>
      <c r="S98" s="146" t="s">
        <v>185</v>
      </c>
      <c r="V98" s="146" t="s">
        <v>186</v>
      </c>
      <c r="W98" s="146" t="s">
        <v>57</v>
      </c>
      <c r="X98" s="146">
        <v>6013</v>
      </c>
      <c r="Y98" s="147" t="s">
        <v>187</v>
      </c>
      <c r="Z98" s="204" t="s">
        <v>1545</v>
      </c>
      <c r="AB98" s="146" t="s">
        <v>60</v>
      </c>
      <c r="AC98" s="146" t="s">
        <v>88</v>
      </c>
      <c r="AD98" s="205" t="s">
        <v>90</v>
      </c>
      <c r="AE98" s="146" t="s">
        <v>1546</v>
      </c>
      <c r="AF98" s="200" t="s">
        <v>1205</v>
      </c>
      <c r="AG98" s="200" t="s">
        <v>78</v>
      </c>
      <c r="AH98" s="200"/>
      <c r="AI98" s="200" t="s">
        <v>106</v>
      </c>
      <c r="AJ98" s="206">
        <v>9788600888019</v>
      </c>
      <c r="AK98" s="200" t="s">
        <v>88</v>
      </c>
      <c r="AL98" s="207" t="s">
        <v>1171</v>
      </c>
      <c r="AN98" s="146" t="s">
        <v>66</v>
      </c>
      <c r="AP98" s="146" t="s">
        <v>66</v>
      </c>
      <c r="AQ98" s="200" t="s">
        <v>67</v>
      </c>
      <c r="AR98" s="148">
        <v>120000</v>
      </c>
      <c r="AT98" s="148">
        <v>120000</v>
      </c>
      <c r="AY98" s="149">
        <v>120000</v>
      </c>
      <c r="AZ98" s="149"/>
      <c r="BA98" s="149"/>
      <c r="BB98" s="149"/>
      <c r="BC98" s="149"/>
      <c r="BD98" s="149"/>
      <c r="BE98" s="149"/>
      <c r="BF98" s="149"/>
      <c r="BG98" s="149"/>
      <c r="BH98" s="149"/>
      <c r="BI98" s="149"/>
      <c r="BJ98" s="149"/>
      <c r="BK98" s="149"/>
      <c r="BM98" s="211"/>
      <c r="BP98" s="199"/>
      <c r="BQ98" s="202"/>
      <c r="BR98" s="203"/>
      <c r="CA98" s="147"/>
      <c r="CB98" s="202"/>
      <c r="CC98" s="202"/>
      <c r="CF98" s="205"/>
      <c r="CH98" s="146" t="s">
        <v>1247</v>
      </c>
      <c r="CI98" s="146" t="s">
        <v>94</v>
      </c>
      <c r="CJ98" s="206" t="s">
        <v>1547</v>
      </c>
      <c r="CK98" s="155">
        <v>51899</v>
      </c>
      <c r="CL98" s="146" t="s">
        <v>1250</v>
      </c>
      <c r="CM98" s="146" t="s">
        <v>1548</v>
      </c>
      <c r="CN98" s="146" t="s">
        <v>54</v>
      </c>
      <c r="CO98" s="146" t="s">
        <v>1549</v>
      </c>
      <c r="CR98" s="146" t="s">
        <v>987</v>
      </c>
      <c r="CS98" s="146" t="s">
        <v>129</v>
      </c>
      <c r="CT98" s="146">
        <v>2343</v>
      </c>
      <c r="CV98" s="204" t="s">
        <v>1550</v>
      </c>
      <c r="CW98" s="202"/>
      <c r="CX98" s="146" t="s">
        <v>60</v>
      </c>
      <c r="CY98" s="146" t="s">
        <v>61</v>
      </c>
      <c r="CZ98" s="205"/>
      <c r="DC98" s="202"/>
      <c r="DO98" s="202"/>
      <c r="DP98" s="202"/>
      <c r="DS98" s="205"/>
      <c r="DV98" s="202"/>
      <c r="EH98" s="202"/>
      <c r="EI98" s="202"/>
      <c r="EL98" s="205"/>
      <c r="EO98" s="202"/>
      <c r="FA98" s="202"/>
      <c r="FB98" s="202"/>
      <c r="FE98" s="205"/>
      <c r="FH98" s="202"/>
      <c r="FT98" s="202"/>
      <c r="FU98" s="202"/>
      <c r="FX98" s="205"/>
    </row>
    <row r="99" spans="1:180" ht="69.75" customHeight="1" x14ac:dyDescent="0.35">
      <c r="A99" s="250"/>
      <c r="B99" s="250"/>
      <c r="C99" s="181">
        <f>C98+1</f>
        <v>98</v>
      </c>
      <c r="D99" s="146" t="s">
        <v>1175</v>
      </c>
      <c r="E99" s="146" t="s">
        <v>413</v>
      </c>
      <c r="F99" s="146" t="s">
        <v>416</v>
      </c>
      <c r="G99" s="198">
        <v>45473</v>
      </c>
      <c r="H99" s="199" t="s">
        <v>1543</v>
      </c>
      <c r="I99" s="200" t="s">
        <v>50</v>
      </c>
      <c r="K99" s="206"/>
      <c r="N99" s="199" t="s">
        <v>108</v>
      </c>
      <c r="O99" s="202" t="s">
        <v>1544</v>
      </c>
      <c r="P99" s="146" t="s">
        <v>183</v>
      </c>
      <c r="Q99" s="203"/>
      <c r="R99" s="146" t="s">
        <v>54</v>
      </c>
      <c r="S99" s="146" t="s">
        <v>185</v>
      </c>
      <c r="V99" s="146" t="s">
        <v>186</v>
      </c>
      <c r="W99" s="146" t="s">
        <v>57</v>
      </c>
      <c r="X99" s="146">
        <v>6013</v>
      </c>
      <c r="Y99" s="147" t="s">
        <v>187</v>
      </c>
      <c r="Z99" s="204" t="s">
        <v>1545</v>
      </c>
      <c r="AB99" s="146" t="s">
        <v>60</v>
      </c>
      <c r="AC99" s="146" t="s">
        <v>88</v>
      </c>
      <c r="AD99" s="205" t="s">
        <v>90</v>
      </c>
      <c r="AE99" s="146" t="s">
        <v>1546</v>
      </c>
      <c r="AG99" s="200"/>
      <c r="AJ99" s="206"/>
      <c r="AQ99" s="200"/>
      <c r="AY99" s="148"/>
      <c r="AZ99" s="148">
        <v>120000</v>
      </c>
      <c r="BA99" s="148">
        <v>0</v>
      </c>
      <c r="BB99" s="148">
        <v>120000</v>
      </c>
      <c r="BC99" s="148">
        <v>120000</v>
      </c>
      <c r="BD99" s="148">
        <v>0</v>
      </c>
      <c r="BE99" s="148">
        <v>120000</v>
      </c>
      <c r="BF99" s="148"/>
      <c r="BG99" s="148"/>
      <c r="BH99" s="148"/>
      <c r="BI99" s="148"/>
      <c r="BJ99" s="148"/>
      <c r="BK99" s="148"/>
      <c r="BM99" s="208"/>
      <c r="BQ99" s="202"/>
      <c r="CB99" s="202"/>
      <c r="CC99" s="202"/>
      <c r="CF99" s="205"/>
      <c r="CJ99" s="202"/>
      <c r="CV99" s="202"/>
      <c r="CW99" s="202"/>
      <c r="CZ99" s="205"/>
      <c r="DC99" s="202"/>
      <c r="DO99" s="202"/>
      <c r="DP99" s="202"/>
      <c r="DS99" s="205"/>
      <c r="DV99" s="202"/>
      <c r="EH99" s="202"/>
      <c r="EI99" s="202"/>
      <c r="EL99" s="205"/>
      <c r="EO99" s="202"/>
      <c r="FA99" s="202"/>
      <c r="FB99" s="202"/>
      <c r="FE99" s="205"/>
      <c r="FH99" s="202"/>
      <c r="FT99" s="202"/>
      <c r="FU99" s="202"/>
      <c r="FX99" s="205"/>
    </row>
    <row r="100" spans="1:180" ht="69.75" customHeight="1" x14ac:dyDescent="0.35">
      <c r="A100" s="250" t="s">
        <v>1551</v>
      </c>
      <c r="B100" s="250" t="s">
        <v>1552</v>
      </c>
      <c r="C100" s="181">
        <f t="shared" ref="C100:C104" si="13">C99+1</f>
        <v>99</v>
      </c>
      <c r="D100" s="146" t="s">
        <v>1165</v>
      </c>
      <c r="E100" s="146" t="s">
        <v>413</v>
      </c>
      <c r="F100" s="146" t="s">
        <v>416</v>
      </c>
      <c r="G100" s="198">
        <v>45473</v>
      </c>
      <c r="H100" s="199" t="s">
        <v>1543</v>
      </c>
      <c r="I100" s="200" t="s">
        <v>50</v>
      </c>
      <c r="K100" s="206"/>
      <c r="N100" s="199" t="s">
        <v>108</v>
      </c>
      <c r="O100" s="202" t="s">
        <v>1544</v>
      </c>
      <c r="P100" s="146" t="s">
        <v>183</v>
      </c>
      <c r="Q100" s="203"/>
      <c r="R100" s="146" t="s">
        <v>54</v>
      </c>
      <c r="S100" s="146" t="s">
        <v>185</v>
      </c>
      <c r="V100" s="146" t="s">
        <v>186</v>
      </c>
      <c r="W100" s="146" t="s">
        <v>57</v>
      </c>
      <c r="X100" s="146">
        <v>6013</v>
      </c>
      <c r="Y100" s="147" t="s">
        <v>187</v>
      </c>
      <c r="Z100" s="204" t="s">
        <v>1545</v>
      </c>
      <c r="AB100" s="146" t="s">
        <v>60</v>
      </c>
      <c r="AC100" s="146" t="s">
        <v>88</v>
      </c>
      <c r="AD100" s="205" t="s">
        <v>90</v>
      </c>
      <c r="AE100" s="146" t="s">
        <v>1546</v>
      </c>
      <c r="AF100" s="200" t="s">
        <v>1205</v>
      </c>
      <c r="AG100" s="200" t="s">
        <v>78</v>
      </c>
      <c r="AH100" s="200"/>
      <c r="AI100" s="200" t="s">
        <v>1553</v>
      </c>
      <c r="AJ100" s="206">
        <v>7634075167341</v>
      </c>
      <c r="AK100" s="200" t="s">
        <v>88</v>
      </c>
      <c r="AL100" s="146" t="s">
        <v>90</v>
      </c>
      <c r="AM100" s="146" t="s">
        <v>1522</v>
      </c>
      <c r="AN100" s="146" t="s">
        <v>66</v>
      </c>
      <c r="AP100" s="146" t="s">
        <v>66</v>
      </c>
      <c r="AQ100" s="200" t="s">
        <v>67</v>
      </c>
      <c r="AR100" s="148">
        <v>107000</v>
      </c>
      <c r="AT100" s="148">
        <v>107000</v>
      </c>
      <c r="AY100" s="148">
        <v>107000</v>
      </c>
      <c r="AZ100" s="149"/>
      <c r="BA100" s="149"/>
      <c r="BB100" s="149"/>
      <c r="BC100" s="149"/>
      <c r="BD100" s="149"/>
      <c r="BE100" s="149"/>
      <c r="BF100" s="149"/>
      <c r="BG100" s="149"/>
      <c r="BH100" s="149"/>
      <c r="BI100" s="149"/>
      <c r="BJ100" s="149"/>
      <c r="BK100" s="149"/>
      <c r="BM100" s="211"/>
      <c r="BP100" s="199"/>
      <c r="BQ100" s="202"/>
      <c r="BR100" s="203"/>
      <c r="CA100" s="147"/>
      <c r="CB100" s="202"/>
      <c r="CC100" s="202"/>
      <c r="CF100" s="205"/>
      <c r="CH100" s="146" t="s">
        <v>1247</v>
      </c>
      <c r="CI100" s="146" t="s">
        <v>94</v>
      </c>
      <c r="CJ100" s="206" t="s">
        <v>1547</v>
      </c>
      <c r="CK100" s="155">
        <v>51899</v>
      </c>
      <c r="CL100" s="146" t="s">
        <v>1250</v>
      </c>
      <c r="CM100" s="146" t="s">
        <v>1548</v>
      </c>
      <c r="CN100" s="146" t="s">
        <v>54</v>
      </c>
      <c r="CO100" s="146" t="s">
        <v>1549</v>
      </c>
      <c r="CR100" s="146" t="s">
        <v>987</v>
      </c>
      <c r="CS100" s="146" t="s">
        <v>129</v>
      </c>
      <c r="CT100" s="146">
        <v>2343</v>
      </c>
      <c r="CV100" s="204" t="s">
        <v>1550</v>
      </c>
      <c r="CW100" s="202"/>
      <c r="CX100" s="146" t="s">
        <v>60</v>
      </c>
      <c r="CY100" s="146" t="s">
        <v>61</v>
      </c>
      <c r="CZ100" s="205"/>
      <c r="DC100" s="202"/>
      <c r="DO100" s="202"/>
      <c r="DP100" s="202"/>
      <c r="DS100" s="205"/>
      <c r="DV100" s="202"/>
      <c r="EH100" s="202"/>
      <c r="EI100" s="202"/>
      <c r="EL100" s="205"/>
      <c r="EO100" s="202"/>
      <c r="FA100" s="202"/>
      <c r="FB100" s="202"/>
      <c r="FE100" s="205"/>
      <c r="FH100" s="202"/>
      <c r="FT100" s="202"/>
      <c r="FU100" s="202"/>
      <c r="FX100" s="205"/>
    </row>
    <row r="101" spans="1:180" ht="69.75" customHeight="1" x14ac:dyDescent="0.35">
      <c r="A101" s="250"/>
      <c r="B101" s="250"/>
      <c r="C101" s="181">
        <f t="shared" si="13"/>
        <v>100</v>
      </c>
      <c r="D101" s="146" t="s">
        <v>1175</v>
      </c>
      <c r="E101" s="146" t="s">
        <v>413</v>
      </c>
      <c r="F101" s="146" t="s">
        <v>416</v>
      </c>
      <c r="G101" s="198">
        <v>45473</v>
      </c>
      <c r="H101" s="199" t="s">
        <v>1543</v>
      </c>
      <c r="I101" s="200" t="s">
        <v>50</v>
      </c>
      <c r="K101" s="206"/>
      <c r="N101" s="199" t="s">
        <v>108</v>
      </c>
      <c r="O101" s="202" t="s">
        <v>1544</v>
      </c>
      <c r="P101" s="146" t="s">
        <v>183</v>
      </c>
      <c r="Q101" s="203"/>
      <c r="R101" s="146" t="s">
        <v>54</v>
      </c>
      <c r="S101" s="146" t="s">
        <v>185</v>
      </c>
      <c r="V101" s="146" t="s">
        <v>186</v>
      </c>
      <c r="W101" s="146" t="s">
        <v>57</v>
      </c>
      <c r="X101" s="146">
        <v>6013</v>
      </c>
      <c r="Y101" s="147" t="s">
        <v>187</v>
      </c>
      <c r="Z101" s="204" t="s">
        <v>1545</v>
      </c>
      <c r="AB101" s="146" t="s">
        <v>60</v>
      </c>
      <c r="AC101" s="146" t="s">
        <v>88</v>
      </c>
      <c r="AD101" s="205" t="s">
        <v>90</v>
      </c>
      <c r="AE101" s="146" t="s">
        <v>1546</v>
      </c>
      <c r="AG101" s="200"/>
      <c r="AJ101" s="206"/>
      <c r="AQ101" s="200"/>
      <c r="AY101" s="148"/>
      <c r="AZ101" s="148">
        <v>107000</v>
      </c>
      <c r="BA101" s="148">
        <v>0</v>
      </c>
      <c r="BB101" s="148">
        <v>107000</v>
      </c>
      <c r="BC101" s="148">
        <v>107000</v>
      </c>
      <c r="BD101" s="148">
        <v>0</v>
      </c>
      <c r="BE101" s="148">
        <v>107000</v>
      </c>
      <c r="BF101" s="148"/>
      <c r="BG101" s="148"/>
      <c r="BH101" s="148"/>
      <c r="BI101" s="148"/>
      <c r="BJ101" s="148"/>
      <c r="BK101" s="148"/>
      <c r="BM101" s="208"/>
      <c r="BQ101" s="202"/>
      <c r="CB101" s="202"/>
      <c r="CC101" s="202"/>
      <c r="CF101" s="205"/>
      <c r="CJ101" s="202"/>
      <c r="CV101" s="202"/>
      <c r="CW101" s="202"/>
      <c r="CZ101" s="205"/>
      <c r="DC101" s="202"/>
      <c r="DO101" s="202"/>
      <c r="DP101" s="202"/>
      <c r="DS101" s="205"/>
      <c r="DV101" s="202"/>
      <c r="EH101" s="202"/>
      <c r="EI101" s="202"/>
      <c r="EL101" s="205"/>
      <c r="EO101" s="202"/>
      <c r="FA101" s="202"/>
      <c r="FB101" s="202"/>
      <c r="FE101" s="205"/>
      <c r="FH101" s="202"/>
      <c r="FT101" s="202"/>
      <c r="FU101" s="202"/>
      <c r="FX101" s="205"/>
    </row>
    <row r="102" spans="1:180" ht="69.75" customHeight="1" x14ac:dyDescent="0.4">
      <c r="A102" s="252" t="s">
        <v>1554</v>
      </c>
      <c r="B102" s="252" t="s">
        <v>1555</v>
      </c>
      <c r="C102" s="182">
        <f t="shared" si="13"/>
        <v>101</v>
      </c>
      <c r="D102" s="146" t="s">
        <v>1165</v>
      </c>
      <c r="E102" s="146" t="s">
        <v>413</v>
      </c>
      <c r="F102" s="146" t="s">
        <v>416</v>
      </c>
      <c r="G102" s="198">
        <v>45473</v>
      </c>
      <c r="H102" s="199" t="s">
        <v>1311</v>
      </c>
      <c r="I102" s="200" t="s">
        <v>104</v>
      </c>
      <c r="K102" s="217"/>
      <c r="N102" s="199" t="s">
        <v>108</v>
      </c>
      <c r="O102" s="202" t="s">
        <v>1556</v>
      </c>
      <c r="P102" s="146" t="s">
        <v>1557</v>
      </c>
      <c r="R102" s="146" t="s">
        <v>54</v>
      </c>
      <c r="S102" s="146" t="s">
        <v>1558</v>
      </c>
      <c r="V102" s="146" t="s">
        <v>1559</v>
      </c>
      <c r="W102" s="146" t="s">
        <v>85</v>
      </c>
      <c r="X102" s="146">
        <v>4991</v>
      </c>
      <c r="Y102" s="147"/>
      <c r="Z102" s="204" t="s">
        <v>1560</v>
      </c>
      <c r="AB102" s="146" t="s">
        <v>60</v>
      </c>
      <c r="AC102" s="146" t="s">
        <v>61</v>
      </c>
      <c r="AF102" s="200" t="s">
        <v>1205</v>
      </c>
      <c r="AG102" s="200" t="s">
        <v>63</v>
      </c>
      <c r="AI102" s="146" t="s">
        <v>1561</v>
      </c>
      <c r="AJ102" s="206">
        <v>9384752</v>
      </c>
      <c r="AK102" s="200" t="s">
        <v>61</v>
      </c>
      <c r="AN102" s="146" t="s">
        <v>66</v>
      </c>
      <c r="AP102" s="146" t="s">
        <v>66</v>
      </c>
      <c r="AQ102" s="200" t="s">
        <v>67</v>
      </c>
      <c r="AR102" s="149">
        <v>98000</v>
      </c>
      <c r="AT102" s="149">
        <f>AR102</f>
        <v>98000</v>
      </c>
      <c r="AW102" s="149">
        <f>AT102/2</f>
        <v>49000</v>
      </c>
      <c r="AX102" s="149"/>
      <c r="AY102" s="149">
        <v>49000</v>
      </c>
      <c r="AZ102" s="149"/>
      <c r="BA102" s="149"/>
      <c r="BB102" s="149"/>
      <c r="BC102" s="149"/>
      <c r="BD102" s="149"/>
      <c r="BE102" s="149"/>
      <c r="BF102" s="149"/>
      <c r="BG102" s="149"/>
      <c r="BH102" s="149"/>
      <c r="BI102" s="149"/>
      <c r="BJ102" s="149"/>
      <c r="BK102" s="149"/>
      <c r="BM102" s="211"/>
      <c r="BP102" s="146" t="s">
        <v>1206</v>
      </c>
      <c r="BQ102" s="202" t="s">
        <v>1562</v>
      </c>
      <c r="BR102" s="146" t="s">
        <v>1563</v>
      </c>
      <c r="BT102" s="146" t="s">
        <v>54</v>
      </c>
      <c r="BU102" s="146" t="s">
        <v>1564</v>
      </c>
      <c r="BX102" s="146" t="s">
        <v>1559</v>
      </c>
      <c r="BY102" s="146" t="s">
        <v>85</v>
      </c>
      <c r="BZ102" s="146">
        <v>4991</v>
      </c>
      <c r="CA102" s="153" t="s">
        <v>1565</v>
      </c>
      <c r="CB102" s="204" t="s">
        <v>1566</v>
      </c>
      <c r="CC102" s="202"/>
      <c r="CD102" s="146" t="s">
        <v>60</v>
      </c>
      <c r="CE102" s="146" t="s">
        <v>61</v>
      </c>
      <c r="CH102" s="146" t="s">
        <v>1247</v>
      </c>
      <c r="CI102" s="146" t="s">
        <v>1445</v>
      </c>
      <c r="CJ102" s="217" t="s">
        <v>1567</v>
      </c>
      <c r="CL102" s="146" t="s">
        <v>1568</v>
      </c>
      <c r="CM102" s="146" t="s">
        <v>1569</v>
      </c>
      <c r="CN102" s="146" t="s">
        <v>54</v>
      </c>
      <c r="CO102" s="146" t="s">
        <v>1570</v>
      </c>
      <c r="CR102" s="146" t="s">
        <v>165</v>
      </c>
      <c r="CS102" s="146" t="s">
        <v>166</v>
      </c>
      <c r="CT102" s="221" t="s">
        <v>1571</v>
      </c>
      <c r="CU102" s="196" t="s">
        <v>1572</v>
      </c>
      <c r="CV102" s="204"/>
      <c r="CW102" s="202"/>
      <c r="CX102" s="146" t="s">
        <v>60</v>
      </c>
      <c r="CY102" s="146" t="s">
        <v>1228</v>
      </c>
      <c r="DC102" s="202"/>
      <c r="DO102" s="202"/>
      <c r="DP102" s="202"/>
      <c r="DV102" s="202"/>
      <c r="EH102" s="202"/>
      <c r="EI102" s="202"/>
      <c r="EO102" s="202"/>
      <c r="FA102" s="202"/>
      <c r="FB102" s="202"/>
      <c r="FH102" s="202"/>
      <c r="FT102" s="202"/>
      <c r="FU102" s="202"/>
    </row>
    <row r="103" spans="1:180" ht="69.75" customHeight="1" x14ac:dyDescent="0.35">
      <c r="A103" s="252"/>
      <c r="B103" s="252"/>
      <c r="C103" s="182">
        <f t="shared" si="13"/>
        <v>102</v>
      </c>
      <c r="D103" s="146" t="s">
        <v>1175</v>
      </c>
      <c r="E103" s="146" t="s">
        <v>413</v>
      </c>
      <c r="F103" s="146" t="s">
        <v>416</v>
      </c>
      <c r="G103" s="198">
        <v>45473</v>
      </c>
      <c r="H103" s="199" t="s">
        <v>1311</v>
      </c>
      <c r="I103" s="200" t="s">
        <v>104</v>
      </c>
      <c r="K103" s="217"/>
      <c r="N103" s="199" t="s">
        <v>108</v>
      </c>
      <c r="O103" s="202" t="s">
        <v>1556</v>
      </c>
      <c r="P103" s="146" t="s">
        <v>1557</v>
      </c>
      <c r="R103" s="146" t="s">
        <v>54</v>
      </c>
      <c r="S103" s="146" t="s">
        <v>1558</v>
      </c>
      <c r="V103" s="146" t="s">
        <v>1559</v>
      </c>
      <c r="W103" s="146" t="s">
        <v>85</v>
      </c>
      <c r="X103" s="146">
        <v>4991</v>
      </c>
      <c r="Y103" s="147"/>
      <c r="Z103" s="204" t="s">
        <v>1560</v>
      </c>
      <c r="AB103" s="146" t="s">
        <v>60</v>
      </c>
      <c r="AC103" s="146" t="s">
        <v>61</v>
      </c>
      <c r="AG103" s="200"/>
      <c r="AJ103" s="206"/>
      <c r="AQ103" s="200"/>
      <c r="AY103" s="148"/>
      <c r="AZ103" s="148">
        <v>49000</v>
      </c>
      <c r="BA103" s="148">
        <v>49000</v>
      </c>
      <c r="BB103" s="148">
        <v>0</v>
      </c>
      <c r="BC103" s="148">
        <v>49000</v>
      </c>
      <c r="BD103" s="148">
        <v>49000</v>
      </c>
      <c r="BE103" s="148">
        <v>0</v>
      </c>
      <c r="BF103" s="148"/>
      <c r="BG103" s="148"/>
      <c r="BH103" s="148"/>
      <c r="BI103" s="148"/>
      <c r="BJ103" s="148"/>
      <c r="BK103" s="148"/>
      <c r="BM103" s="208"/>
      <c r="BQ103" s="202"/>
      <c r="CB103" s="202"/>
      <c r="CC103" s="202"/>
      <c r="CF103" s="205"/>
      <c r="CJ103" s="206"/>
      <c r="CV103" s="202"/>
      <c r="CW103" s="202"/>
      <c r="DC103" s="202"/>
      <c r="DO103" s="202"/>
      <c r="DP103" s="202"/>
      <c r="DV103" s="202"/>
      <c r="EH103" s="202"/>
      <c r="EI103" s="202"/>
      <c r="EO103" s="202"/>
      <c r="FA103" s="202"/>
      <c r="FB103" s="202"/>
      <c r="FH103" s="202"/>
      <c r="FT103" s="202"/>
      <c r="FU103" s="202"/>
    </row>
    <row r="104" spans="1:180" ht="69.75" customHeight="1" x14ac:dyDescent="0.4">
      <c r="A104" s="252"/>
      <c r="B104" s="252"/>
      <c r="C104" s="183">
        <f t="shared" si="13"/>
        <v>103</v>
      </c>
      <c r="D104" s="146" t="s">
        <v>1165</v>
      </c>
      <c r="E104" s="146" t="s">
        <v>413</v>
      </c>
      <c r="F104" s="146" t="s">
        <v>416</v>
      </c>
      <c r="G104" s="198">
        <v>45473</v>
      </c>
      <c r="H104" s="199" t="s">
        <v>1166</v>
      </c>
      <c r="I104" s="200" t="s">
        <v>104</v>
      </c>
      <c r="J104" s="146" t="s">
        <v>1167</v>
      </c>
      <c r="K104" s="217" t="s">
        <v>1573</v>
      </c>
      <c r="L104" s="146" t="s">
        <v>1574</v>
      </c>
      <c r="M104" s="146" t="s">
        <v>1575</v>
      </c>
      <c r="N104" s="199"/>
      <c r="O104" s="202"/>
      <c r="R104" s="146" t="s">
        <v>54</v>
      </c>
      <c r="S104" s="146" t="s">
        <v>1576</v>
      </c>
      <c r="V104" s="146" t="s">
        <v>1577</v>
      </c>
      <c r="W104" s="146" t="s">
        <v>85</v>
      </c>
      <c r="X104" s="146">
        <v>4312</v>
      </c>
      <c r="Y104" s="147"/>
      <c r="Z104" s="204" t="s">
        <v>1578</v>
      </c>
      <c r="AB104" s="146" t="s">
        <v>60</v>
      </c>
      <c r="AC104" s="146" t="s">
        <v>61</v>
      </c>
      <c r="AF104" s="200" t="s">
        <v>1205</v>
      </c>
      <c r="AG104" s="200" t="s">
        <v>63</v>
      </c>
      <c r="AI104" s="146" t="s">
        <v>1561</v>
      </c>
      <c r="AJ104" s="206">
        <v>9384752</v>
      </c>
      <c r="AK104" s="200" t="s">
        <v>61</v>
      </c>
      <c r="AN104" s="146" t="s">
        <v>66</v>
      </c>
      <c r="AP104" s="146" t="s">
        <v>66</v>
      </c>
      <c r="AQ104" s="200" t="s">
        <v>67</v>
      </c>
      <c r="AR104" s="149">
        <v>98000</v>
      </c>
      <c r="AT104" s="149">
        <f>AR104</f>
        <v>98000</v>
      </c>
      <c r="AW104" s="149">
        <f>AT104/2</f>
        <v>49000</v>
      </c>
      <c r="AX104" s="149"/>
      <c r="AY104" s="149">
        <v>49000</v>
      </c>
      <c r="AZ104" s="149"/>
      <c r="BA104" s="149"/>
      <c r="BB104" s="149"/>
      <c r="BC104" s="149"/>
      <c r="BD104" s="149"/>
      <c r="BE104" s="149"/>
      <c r="BF104" s="149"/>
      <c r="BG104" s="149"/>
      <c r="BH104" s="149"/>
      <c r="BI104" s="149"/>
      <c r="BJ104" s="149"/>
      <c r="BK104" s="149"/>
      <c r="BM104" s="211"/>
      <c r="BP104" s="146" t="s">
        <v>1206</v>
      </c>
      <c r="BQ104" s="202" t="s">
        <v>1562</v>
      </c>
      <c r="BR104" s="146" t="s">
        <v>1563</v>
      </c>
      <c r="BT104" s="146" t="s">
        <v>54</v>
      </c>
      <c r="BU104" s="146" t="s">
        <v>1564</v>
      </c>
      <c r="BX104" s="146" t="s">
        <v>1559</v>
      </c>
      <c r="BY104" s="146" t="s">
        <v>85</v>
      </c>
      <c r="BZ104" s="146">
        <v>4991</v>
      </c>
      <c r="CA104" s="153" t="s">
        <v>1565</v>
      </c>
      <c r="CB104" s="204" t="s">
        <v>1566</v>
      </c>
      <c r="CC104" s="202"/>
      <c r="CD104" s="146" t="s">
        <v>60</v>
      </c>
      <c r="CE104" s="146" t="s">
        <v>61</v>
      </c>
      <c r="CJ104" s="206"/>
      <c r="CK104" s="146"/>
      <c r="CV104" s="202"/>
      <c r="CW104" s="202"/>
      <c r="DC104" s="202"/>
      <c r="DO104" s="202"/>
      <c r="DP104" s="202"/>
      <c r="DV104" s="202"/>
      <c r="EH104" s="202"/>
      <c r="EI104" s="202"/>
      <c r="EO104" s="202"/>
      <c r="FA104" s="202"/>
      <c r="FB104" s="202"/>
      <c r="FH104" s="202"/>
      <c r="FT104" s="202"/>
      <c r="FU104" s="202"/>
    </row>
    <row r="105" spans="1:180" ht="69.75" customHeight="1" x14ac:dyDescent="0.35">
      <c r="A105" s="252"/>
      <c r="B105" s="252"/>
      <c r="C105" s="183">
        <f t="shared" ref="C105:C111" si="14">C104+1</f>
        <v>104</v>
      </c>
      <c r="D105" s="146" t="s">
        <v>1175</v>
      </c>
      <c r="E105" s="146" t="s">
        <v>413</v>
      </c>
      <c r="F105" s="146" t="s">
        <v>416</v>
      </c>
      <c r="G105" s="198">
        <v>45473</v>
      </c>
      <c r="H105" s="199" t="s">
        <v>1166</v>
      </c>
      <c r="I105" s="200" t="s">
        <v>104</v>
      </c>
      <c r="J105" s="146" t="s">
        <v>1167</v>
      </c>
      <c r="K105" s="217" t="s">
        <v>1573</v>
      </c>
      <c r="L105" s="146" t="s">
        <v>1574</v>
      </c>
      <c r="M105" s="146" t="s">
        <v>1575</v>
      </c>
      <c r="N105" s="199"/>
      <c r="O105" s="202"/>
      <c r="R105" s="146" t="s">
        <v>54</v>
      </c>
      <c r="S105" s="146" t="s">
        <v>1576</v>
      </c>
      <c r="V105" s="146" t="s">
        <v>1577</v>
      </c>
      <c r="W105" s="146" t="s">
        <v>85</v>
      </c>
      <c r="X105" s="146">
        <v>4312</v>
      </c>
      <c r="Y105" s="147"/>
      <c r="Z105" s="204" t="s">
        <v>1578</v>
      </c>
      <c r="AB105" s="146" t="s">
        <v>60</v>
      </c>
      <c r="AC105" s="146" t="s">
        <v>61</v>
      </c>
      <c r="AG105" s="200"/>
      <c r="AJ105" s="206"/>
      <c r="AQ105" s="200"/>
      <c r="AY105" s="148"/>
      <c r="AZ105" s="148">
        <v>49000</v>
      </c>
      <c r="BA105" s="148">
        <v>49000</v>
      </c>
      <c r="BB105" s="148">
        <v>0</v>
      </c>
      <c r="BC105" s="148">
        <v>49000</v>
      </c>
      <c r="BD105" s="148">
        <v>49000</v>
      </c>
      <c r="BE105" s="148">
        <v>0</v>
      </c>
      <c r="BF105" s="148"/>
      <c r="BG105" s="148"/>
      <c r="BH105" s="148"/>
      <c r="BI105" s="148"/>
      <c r="BJ105" s="148"/>
      <c r="BK105" s="148"/>
      <c r="BM105" s="208"/>
      <c r="BQ105" s="202"/>
      <c r="CB105" s="202"/>
      <c r="CC105" s="202"/>
      <c r="CF105" s="205"/>
      <c r="CJ105" s="206"/>
      <c r="CK105" s="146"/>
      <c r="CV105" s="202"/>
      <c r="CW105" s="202"/>
      <c r="DC105" s="202"/>
      <c r="DO105" s="202"/>
      <c r="DP105" s="202"/>
      <c r="DV105" s="202"/>
      <c r="EH105" s="202"/>
      <c r="EI105" s="202"/>
      <c r="EO105" s="202"/>
      <c r="FA105" s="202"/>
      <c r="FB105" s="202"/>
      <c r="FH105" s="202"/>
      <c r="FT105" s="202"/>
      <c r="FU105" s="202"/>
    </row>
    <row r="106" spans="1:180" ht="69.75" customHeight="1" x14ac:dyDescent="0.4">
      <c r="A106" s="250" t="s">
        <v>1579</v>
      </c>
      <c r="B106" s="250" t="s">
        <v>1580</v>
      </c>
      <c r="C106" s="182">
        <f>C105+1</f>
        <v>105</v>
      </c>
      <c r="D106" s="146" t="s">
        <v>1165</v>
      </c>
      <c r="E106" s="146" t="s">
        <v>413</v>
      </c>
      <c r="F106" s="146" t="s">
        <v>416</v>
      </c>
      <c r="G106" s="198">
        <v>45473</v>
      </c>
      <c r="H106" s="199" t="s">
        <v>1166</v>
      </c>
      <c r="I106" s="200" t="s">
        <v>104</v>
      </c>
      <c r="J106" s="146" t="s">
        <v>1167</v>
      </c>
      <c r="K106" s="217" t="s">
        <v>1581</v>
      </c>
      <c r="L106" s="146" t="s">
        <v>1582</v>
      </c>
      <c r="M106" s="146" t="s">
        <v>1491</v>
      </c>
      <c r="N106" s="199"/>
      <c r="O106" s="202"/>
      <c r="R106" s="146" t="s">
        <v>54</v>
      </c>
      <c r="S106" s="146" t="s">
        <v>1583</v>
      </c>
      <c r="V106" s="146" t="s">
        <v>1559</v>
      </c>
      <c r="W106" s="146" t="s">
        <v>85</v>
      </c>
      <c r="X106" s="146">
        <v>4991</v>
      </c>
      <c r="Y106" s="147"/>
      <c r="Z106" s="204" t="s">
        <v>1584</v>
      </c>
      <c r="AB106" s="146" t="s">
        <v>60</v>
      </c>
      <c r="AC106" s="146" t="s">
        <v>61</v>
      </c>
      <c r="AF106" s="200" t="s">
        <v>1205</v>
      </c>
      <c r="AG106" s="200" t="s">
        <v>71</v>
      </c>
      <c r="AI106" s="146" t="s">
        <v>72</v>
      </c>
      <c r="AJ106" s="206">
        <v>657483</v>
      </c>
      <c r="AK106" s="200" t="s">
        <v>61</v>
      </c>
      <c r="AN106" s="146" t="s">
        <v>66</v>
      </c>
      <c r="AP106" s="146" t="s">
        <v>66</v>
      </c>
      <c r="AQ106" s="200" t="s">
        <v>67</v>
      </c>
      <c r="AR106" s="149">
        <v>79000</v>
      </c>
      <c r="AT106" s="149">
        <f>AR106</f>
        <v>79000</v>
      </c>
      <c r="AW106" s="149">
        <f>AT106/3</f>
        <v>26333.333333333332</v>
      </c>
      <c r="AX106" s="149"/>
      <c r="AY106" s="149">
        <v>26333.333333333332</v>
      </c>
      <c r="AZ106" s="149"/>
      <c r="BA106" s="149"/>
      <c r="BB106" s="149"/>
      <c r="BC106" s="149"/>
      <c r="BD106" s="149"/>
      <c r="BE106" s="149"/>
      <c r="BF106" s="149"/>
      <c r="BG106" s="149"/>
      <c r="BH106" s="149"/>
      <c r="BI106" s="149"/>
      <c r="BJ106" s="149"/>
      <c r="BK106" s="149"/>
      <c r="BM106" s="211"/>
      <c r="BP106" s="146" t="s">
        <v>1585</v>
      </c>
      <c r="BQ106" s="202">
        <v>7256201</v>
      </c>
      <c r="BR106" s="146" t="s">
        <v>1586</v>
      </c>
      <c r="BT106" s="146" t="s">
        <v>54</v>
      </c>
      <c r="BU106" s="146" t="s">
        <v>1587</v>
      </c>
      <c r="BX106" s="146" t="s">
        <v>1559</v>
      </c>
      <c r="BY106" s="146" t="s">
        <v>85</v>
      </c>
      <c r="BZ106" s="146">
        <v>4991</v>
      </c>
      <c r="CA106" s="153" t="s">
        <v>1588</v>
      </c>
      <c r="CB106" s="204" t="s">
        <v>1589</v>
      </c>
      <c r="CC106" s="202"/>
      <c r="CD106" s="146" t="s">
        <v>60</v>
      </c>
      <c r="CE106" s="146" t="s">
        <v>61</v>
      </c>
      <c r="CJ106" s="206"/>
      <c r="CK106" s="146"/>
      <c r="CV106" s="202"/>
      <c r="CW106" s="202"/>
      <c r="DC106" s="202"/>
      <c r="DO106" s="202"/>
      <c r="DP106" s="202"/>
      <c r="DV106" s="202"/>
      <c r="EH106" s="202"/>
      <c r="EI106" s="202"/>
      <c r="EO106" s="202"/>
      <c r="FA106" s="202"/>
      <c r="FB106" s="202"/>
      <c r="FH106" s="202"/>
      <c r="FT106" s="202"/>
      <c r="FU106" s="202"/>
    </row>
    <row r="107" spans="1:180" ht="69.75" customHeight="1" collapsed="1" x14ac:dyDescent="0.35">
      <c r="A107" s="250"/>
      <c r="B107" s="250"/>
      <c r="C107" s="182">
        <f t="shared" si="14"/>
        <v>106</v>
      </c>
      <c r="D107" s="146" t="s">
        <v>1175</v>
      </c>
      <c r="E107" s="146" t="s">
        <v>413</v>
      </c>
      <c r="F107" s="146" t="s">
        <v>416</v>
      </c>
      <c r="G107" s="198">
        <v>45473</v>
      </c>
      <c r="H107" s="199" t="s">
        <v>1166</v>
      </c>
      <c r="I107" s="200" t="s">
        <v>104</v>
      </c>
      <c r="J107" s="146" t="s">
        <v>1167</v>
      </c>
      <c r="K107" s="217" t="s">
        <v>1581</v>
      </c>
      <c r="L107" s="146" t="s">
        <v>1582</v>
      </c>
      <c r="M107" s="146" t="s">
        <v>1491</v>
      </c>
      <c r="N107" s="199"/>
      <c r="O107" s="202"/>
      <c r="R107" s="146" t="s">
        <v>54</v>
      </c>
      <c r="S107" s="146" t="s">
        <v>1583</v>
      </c>
      <c r="V107" s="146" t="s">
        <v>1559</v>
      </c>
      <c r="W107" s="146" t="s">
        <v>85</v>
      </c>
      <c r="X107" s="146">
        <v>4991</v>
      </c>
      <c r="Y107" s="147"/>
      <c r="Z107" s="204" t="s">
        <v>1584</v>
      </c>
      <c r="AB107" s="146" t="s">
        <v>60</v>
      </c>
      <c r="AC107" s="146" t="s">
        <v>61</v>
      </c>
      <c r="AG107" s="200"/>
      <c r="AJ107" s="206"/>
      <c r="AQ107" s="200"/>
      <c r="AY107" s="148"/>
      <c r="AZ107" s="148">
        <v>26333.333333333332</v>
      </c>
      <c r="BA107" s="148">
        <v>26333.333333333332</v>
      </c>
      <c r="BB107" s="148">
        <v>0</v>
      </c>
      <c r="BC107" s="148">
        <v>26333.333333333332</v>
      </c>
      <c r="BD107" s="148">
        <v>26333.333333333332</v>
      </c>
      <c r="BE107" s="148">
        <v>0</v>
      </c>
      <c r="BF107" s="148"/>
      <c r="BG107" s="148"/>
      <c r="BH107" s="148"/>
      <c r="BI107" s="148"/>
      <c r="BJ107" s="148"/>
      <c r="BK107" s="148"/>
      <c r="BM107" s="208"/>
      <c r="BQ107" s="202"/>
      <c r="CB107" s="202"/>
      <c r="CC107" s="202"/>
      <c r="CF107" s="205"/>
      <c r="CJ107" s="206"/>
      <c r="CK107" s="146"/>
      <c r="CV107" s="202"/>
      <c r="CW107" s="202"/>
      <c r="DC107" s="202"/>
      <c r="DO107" s="202"/>
      <c r="DP107" s="202"/>
      <c r="DV107" s="202"/>
      <c r="EH107" s="202"/>
      <c r="EI107" s="202"/>
      <c r="EO107" s="202"/>
      <c r="FA107" s="202"/>
      <c r="FB107" s="202"/>
      <c r="FH107" s="202"/>
      <c r="FT107" s="202"/>
      <c r="FU107" s="202"/>
    </row>
    <row r="108" spans="1:180" ht="69.75" customHeight="1" x14ac:dyDescent="0.4">
      <c r="A108" s="250"/>
      <c r="B108" s="250"/>
      <c r="C108" s="183">
        <f>C107+1</f>
        <v>107</v>
      </c>
      <c r="D108" s="146" t="s">
        <v>1165</v>
      </c>
      <c r="E108" s="146" t="s">
        <v>413</v>
      </c>
      <c r="F108" s="146" t="s">
        <v>416</v>
      </c>
      <c r="G108" s="198">
        <v>45473</v>
      </c>
      <c r="H108" s="199" t="s">
        <v>1166</v>
      </c>
      <c r="I108" s="200" t="s">
        <v>104</v>
      </c>
      <c r="J108" s="146" t="s">
        <v>1167</v>
      </c>
      <c r="K108" s="217" t="s">
        <v>1590</v>
      </c>
      <c r="L108" s="146" t="s">
        <v>1591</v>
      </c>
      <c r="M108" s="146" t="s">
        <v>1592</v>
      </c>
      <c r="N108" s="199"/>
      <c r="O108" s="202"/>
      <c r="R108" s="146" t="s">
        <v>54</v>
      </c>
      <c r="S108" s="146" t="s">
        <v>1593</v>
      </c>
      <c r="V108" s="146" t="s">
        <v>1559</v>
      </c>
      <c r="W108" s="146" t="s">
        <v>85</v>
      </c>
      <c r="X108" s="146">
        <v>4991</v>
      </c>
      <c r="Y108" s="147"/>
      <c r="Z108" s="204" t="s">
        <v>1594</v>
      </c>
      <c r="AB108" s="146" t="s">
        <v>60</v>
      </c>
      <c r="AC108" s="146" t="s">
        <v>61</v>
      </c>
      <c r="AF108" s="200" t="s">
        <v>1205</v>
      </c>
      <c r="AG108" s="200" t="s">
        <v>71</v>
      </c>
      <c r="AI108" s="146" t="s">
        <v>72</v>
      </c>
      <c r="AJ108" s="206">
        <v>657483</v>
      </c>
      <c r="AK108" s="200" t="s">
        <v>61</v>
      </c>
      <c r="AN108" s="146" t="s">
        <v>66</v>
      </c>
      <c r="AP108" s="146" t="s">
        <v>66</v>
      </c>
      <c r="AQ108" s="200" t="s">
        <v>67</v>
      </c>
      <c r="AR108" s="149">
        <v>79000</v>
      </c>
      <c r="AT108" s="149">
        <f>AR108</f>
        <v>79000</v>
      </c>
      <c r="AW108" s="149">
        <f>AT108/3</f>
        <v>26333.333333333332</v>
      </c>
      <c r="AX108" s="149"/>
      <c r="AY108" s="149">
        <v>26333.333333333332</v>
      </c>
      <c r="AZ108" s="149"/>
      <c r="BA108" s="149"/>
      <c r="BB108" s="149"/>
      <c r="BC108" s="149"/>
      <c r="BD108" s="149"/>
      <c r="BE108" s="149"/>
      <c r="BF108" s="149"/>
      <c r="BG108" s="149"/>
      <c r="BH108" s="149"/>
      <c r="BI108" s="149"/>
      <c r="BJ108" s="149"/>
      <c r="BK108" s="149"/>
      <c r="BM108" s="211"/>
      <c r="BP108" s="146" t="s">
        <v>1585</v>
      </c>
      <c r="BQ108" s="202">
        <v>7256201</v>
      </c>
      <c r="BR108" s="146" t="s">
        <v>1586</v>
      </c>
      <c r="BT108" s="146" t="s">
        <v>54</v>
      </c>
      <c r="BU108" s="146" t="s">
        <v>1587</v>
      </c>
      <c r="BX108" s="146" t="s">
        <v>1559</v>
      </c>
      <c r="BY108" s="146" t="s">
        <v>85</v>
      </c>
      <c r="BZ108" s="146">
        <v>4991</v>
      </c>
      <c r="CA108" s="153" t="s">
        <v>1588</v>
      </c>
      <c r="CB108" s="204" t="s">
        <v>1589</v>
      </c>
      <c r="CC108" s="202"/>
      <c r="CD108" s="146" t="s">
        <v>60</v>
      </c>
      <c r="CE108" s="146" t="s">
        <v>61</v>
      </c>
      <c r="CJ108" s="206"/>
      <c r="CK108" s="146"/>
      <c r="CV108" s="202"/>
      <c r="CW108" s="202"/>
      <c r="DC108" s="202"/>
      <c r="DO108" s="202"/>
      <c r="DP108" s="202"/>
      <c r="DV108" s="202"/>
      <c r="EH108" s="202"/>
      <c r="EI108" s="202"/>
      <c r="EO108" s="202"/>
      <c r="FA108" s="202"/>
      <c r="FB108" s="202"/>
      <c r="FH108" s="202"/>
      <c r="FT108" s="202"/>
      <c r="FU108" s="202"/>
    </row>
    <row r="109" spans="1:180" ht="69.75" customHeight="1" x14ac:dyDescent="0.35">
      <c r="A109" s="250"/>
      <c r="B109" s="250"/>
      <c r="C109" s="183">
        <f t="shared" si="14"/>
        <v>108</v>
      </c>
      <c r="D109" s="146" t="s">
        <v>1175</v>
      </c>
      <c r="E109" s="146" t="s">
        <v>413</v>
      </c>
      <c r="F109" s="146" t="s">
        <v>416</v>
      </c>
      <c r="G109" s="198">
        <v>45473</v>
      </c>
      <c r="H109" s="199" t="s">
        <v>1166</v>
      </c>
      <c r="I109" s="200" t="s">
        <v>104</v>
      </c>
      <c r="J109" s="146" t="s">
        <v>1167</v>
      </c>
      <c r="K109" s="217" t="s">
        <v>1590</v>
      </c>
      <c r="L109" s="146" t="s">
        <v>1591</v>
      </c>
      <c r="M109" s="146" t="s">
        <v>1592</v>
      </c>
      <c r="N109" s="199"/>
      <c r="O109" s="202"/>
      <c r="R109" s="146" t="s">
        <v>54</v>
      </c>
      <c r="S109" s="146" t="s">
        <v>1593</v>
      </c>
      <c r="V109" s="146" t="s">
        <v>1559</v>
      </c>
      <c r="W109" s="146" t="s">
        <v>85</v>
      </c>
      <c r="X109" s="146">
        <v>4991</v>
      </c>
      <c r="Y109" s="147"/>
      <c r="Z109" s="204" t="s">
        <v>1594</v>
      </c>
      <c r="AB109" s="146" t="s">
        <v>60</v>
      </c>
      <c r="AC109" s="146" t="s">
        <v>61</v>
      </c>
      <c r="AG109" s="200"/>
      <c r="AJ109" s="206"/>
      <c r="AQ109" s="200"/>
      <c r="AY109" s="148"/>
      <c r="AZ109" s="148">
        <v>26333.333333333332</v>
      </c>
      <c r="BA109" s="148">
        <v>26333.333333333332</v>
      </c>
      <c r="BB109" s="148">
        <v>0</v>
      </c>
      <c r="BC109" s="148">
        <v>26333.333333333332</v>
      </c>
      <c r="BD109" s="148">
        <v>26333.333333333332</v>
      </c>
      <c r="BE109" s="148">
        <v>0</v>
      </c>
      <c r="BF109" s="148"/>
      <c r="BG109" s="148"/>
      <c r="BH109" s="148"/>
      <c r="BI109" s="148"/>
      <c r="BJ109" s="148"/>
      <c r="BK109" s="148"/>
      <c r="BM109" s="208"/>
      <c r="BQ109" s="202"/>
      <c r="CB109" s="202"/>
      <c r="CC109" s="202"/>
      <c r="CF109" s="205"/>
      <c r="CJ109" s="206"/>
      <c r="CK109" s="146"/>
      <c r="CV109" s="202"/>
      <c r="CW109" s="202"/>
      <c r="DC109" s="202"/>
      <c r="DO109" s="202"/>
      <c r="DP109" s="202"/>
      <c r="DV109" s="202"/>
      <c r="EH109" s="202"/>
      <c r="EI109" s="202"/>
      <c r="EO109" s="202"/>
      <c r="FA109" s="202"/>
      <c r="FB109" s="202"/>
      <c r="FH109" s="202"/>
      <c r="FT109" s="202"/>
      <c r="FU109" s="202"/>
    </row>
    <row r="110" spans="1:180" ht="69.75" customHeight="1" x14ac:dyDescent="0.4">
      <c r="A110" s="250"/>
      <c r="B110" s="250"/>
      <c r="C110" s="184">
        <f>C109+1</f>
        <v>109</v>
      </c>
      <c r="D110" s="146" t="s">
        <v>1165</v>
      </c>
      <c r="E110" s="146" t="s">
        <v>413</v>
      </c>
      <c r="F110" s="146" t="s">
        <v>416</v>
      </c>
      <c r="G110" s="198">
        <v>45473</v>
      </c>
      <c r="H110" s="199" t="s">
        <v>1166</v>
      </c>
      <c r="I110" s="200" t="s">
        <v>104</v>
      </c>
      <c r="J110" s="146" t="s">
        <v>1167</v>
      </c>
      <c r="K110" s="217" t="s">
        <v>1595</v>
      </c>
      <c r="L110" s="146" t="s">
        <v>1596</v>
      </c>
      <c r="M110" s="146" t="s">
        <v>1597</v>
      </c>
      <c r="N110" s="199"/>
      <c r="O110" s="202"/>
      <c r="R110" s="146" t="s">
        <v>54</v>
      </c>
      <c r="S110" s="146" t="s">
        <v>1598</v>
      </c>
      <c r="V110" s="146" t="s">
        <v>1559</v>
      </c>
      <c r="W110" s="146" t="s">
        <v>85</v>
      </c>
      <c r="X110" s="146">
        <v>4991</v>
      </c>
      <c r="Y110" s="147"/>
      <c r="Z110" s="204" t="s">
        <v>1599</v>
      </c>
      <c r="AB110" s="146" t="s">
        <v>60</v>
      </c>
      <c r="AC110" s="146" t="s">
        <v>61</v>
      </c>
      <c r="AF110" s="200" t="s">
        <v>1205</v>
      </c>
      <c r="AG110" s="200" t="s">
        <v>71</v>
      </c>
      <c r="AI110" s="146" t="s">
        <v>72</v>
      </c>
      <c r="AJ110" s="206">
        <v>657483</v>
      </c>
      <c r="AK110" s="200" t="s">
        <v>61</v>
      </c>
      <c r="AN110" s="146" t="s">
        <v>66</v>
      </c>
      <c r="AP110" s="146" t="s">
        <v>66</v>
      </c>
      <c r="AQ110" s="200" t="s">
        <v>67</v>
      </c>
      <c r="AR110" s="149">
        <v>79000</v>
      </c>
      <c r="AT110" s="149">
        <f>AR110</f>
        <v>79000</v>
      </c>
      <c r="AW110" s="149">
        <f>AT110/3</f>
        <v>26333.333333333332</v>
      </c>
      <c r="AX110" s="149"/>
      <c r="AY110" s="149">
        <v>26333.333333333332</v>
      </c>
      <c r="AZ110" s="149"/>
      <c r="BA110" s="149"/>
      <c r="BB110" s="149"/>
      <c r="BC110" s="149"/>
      <c r="BD110" s="149"/>
      <c r="BE110" s="149"/>
      <c r="BF110" s="149"/>
      <c r="BG110" s="149"/>
      <c r="BH110" s="149"/>
      <c r="BI110" s="149"/>
      <c r="BJ110" s="149"/>
      <c r="BK110" s="149"/>
      <c r="BM110" s="211"/>
      <c r="BP110" s="146" t="s">
        <v>1585</v>
      </c>
      <c r="BQ110" s="202">
        <v>7256201</v>
      </c>
      <c r="BR110" s="146" t="s">
        <v>1586</v>
      </c>
      <c r="BT110" s="146" t="s">
        <v>54</v>
      </c>
      <c r="BU110" s="146" t="s">
        <v>1587</v>
      </c>
      <c r="BX110" s="146" t="s">
        <v>1559</v>
      </c>
      <c r="BY110" s="146" t="s">
        <v>85</v>
      </c>
      <c r="BZ110" s="146">
        <v>4991</v>
      </c>
      <c r="CA110" s="153" t="s">
        <v>1588</v>
      </c>
      <c r="CB110" s="204" t="s">
        <v>1589</v>
      </c>
      <c r="CC110" s="202"/>
      <c r="CD110" s="146" t="s">
        <v>60</v>
      </c>
      <c r="CE110" s="146" t="s">
        <v>61</v>
      </c>
      <c r="CJ110" s="206"/>
      <c r="CK110" s="146"/>
      <c r="CV110" s="202"/>
      <c r="CW110" s="202"/>
      <c r="DC110" s="202"/>
      <c r="DO110" s="202"/>
      <c r="DP110" s="202"/>
      <c r="DV110" s="202"/>
      <c r="EH110" s="202"/>
      <c r="EI110" s="202"/>
      <c r="EO110" s="202"/>
      <c r="FA110" s="202"/>
      <c r="FB110" s="202"/>
      <c r="FH110" s="202"/>
      <c r="FT110" s="202"/>
      <c r="FU110" s="202"/>
    </row>
    <row r="111" spans="1:180" ht="69.75" customHeight="1" x14ac:dyDescent="0.35">
      <c r="A111" s="250"/>
      <c r="B111" s="250"/>
      <c r="C111" s="184">
        <f t="shared" si="14"/>
        <v>110</v>
      </c>
      <c r="D111" s="146" t="s">
        <v>1175</v>
      </c>
      <c r="E111" s="146" t="s">
        <v>413</v>
      </c>
      <c r="F111" s="146" t="s">
        <v>416</v>
      </c>
      <c r="G111" s="198">
        <v>45473</v>
      </c>
      <c r="H111" s="199" t="s">
        <v>1166</v>
      </c>
      <c r="I111" s="200" t="s">
        <v>104</v>
      </c>
      <c r="J111" s="146" t="s">
        <v>1167</v>
      </c>
      <c r="K111" s="217" t="s">
        <v>1595</v>
      </c>
      <c r="L111" s="146" t="s">
        <v>1596</v>
      </c>
      <c r="M111" s="146" t="s">
        <v>1597</v>
      </c>
      <c r="N111" s="199"/>
      <c r="O111" s="202"/>
      <c r="R111" s="146" t="s">
        <v>54</v>
      </c>
      <c r="S111" s="146" t="s">
        <v>1598</v>
      </c>
      <c r="V111" s="146" t="s">
        <v>1559</v>
      </c>
      <c r="W111" s="146" t="s">
        <v>85</v>
      </c>
      <c r="X111" s="146">
        <v>4991</v>
      </c>
      <c r="Z111" s="204" t="s">
        <v>1599</v>
      </c>
      <c r="AB111" s="146" t="s">
        <v>60</v>
      </c>
      <c r="AC111" s="146" t="s">
        <v>61</v>
      </c>
      <c r="AG111" s="200"/>
      <c r="AJ111" s="206"/>
      <c r="AQ111" s="200"/>
      <c r="AY111" s="148"/>
      <c r="AZ111" s="148">
        <v>26333.333333333332</v>
      </c>
      <c r="BA111" s="148">
        <v>26333.333333333332</v>
      </c>
      <c r="BB111" s="148">
        <v>0</v>
      </c>
      <c r="BC111" s="148">
        <v>26333.333333333332</v>
      </c>
      <c r="BD111" s="148">
        <v>26333.333333333332</v>
      </c>
      <c r="BE111" s="148">
        <v>0</v>
      </c>
      <c r="BF111" s="148"/>
      <c r="BG111" s="148"/>
      <c r="BH111" s="148"/>
      <c r="BI111" s="148"/>
      <c r="BJ111" s="148"/>
      <c r="BK111" s="148"/>
      <c r="BM111" s="208"/>
      <c r="BQ111" s="202"/>
      <c r="CB111" s="202"/>
      <c r="CC111" s="202"/>
      <c r="CF111" s="205"/>
      <c r="CJ111" s="206"/>
      <c r="CK111" s="146"/>
      <c r="CV111" s="202"/>
      <c r="CW111" s="202"/>
      <c r="DC111" s="202"/>
      <c r="DO111" s="202"/>
      <c r="DP111" s="202"/>
      <c r="DV111" s="202"/>
      <c r="EH111" s="202"/>
      <c r="EI111" s="202"/>
      <c r="EO111" s="202"/>
      <c r="FA111" s="202"/>
      <c r="FB111" s="202"/>
      <c r="FH111" s="202"/>
      <c r="FT111" s="202"/>
      <c r="FU111" s="202"/>
    </row>
    <row r="112" spans="1:180" ht="69.75" customHeight="1" x14ac:dyDescent="0.4">
      <c r="A112" s="250" t="s">
        <v>1600</v>
      </c>
      <c r="B112" s="250" t="s">
        <v>1601</v>
      </c>
      <c r="C112" s="185">
        <f>C111+1</f>
        <v>111</v>
      </c>
      <c r="D112" s="146" t="s">
        <v>1165</v>
      </c>
      <c r="E112" s="146" t="s">
        <v>413</v>
      </c>
      <c r="F112" s="146" t="s">
        <v>416</v>
      </c>
      <c r="G112" s="198">
        <v>45473</v>
      </c>
      <c r="H112" s="199" t="s">
        <v>1166</v>
      </c>
      <c r="I112" s="200" t="s">
        <v>104</v>
      </c>
      <c r="J112" s="146" t="s">
        <v>1167</v>
      </c>
      <c r="K112" s="206">
        <v>9204200049021</v>
      </c>
      <c r="L112" s="146" t="s">
        <v>1602</v>
      </c>
      <c r="M112" s="146" t="s">
        <v>1491</v>
      </c>
      <c r="N112" s="199"/>
      <c r="O112" s="202"/>
      <c r="R112" s="146" t="s">
        <v>54</v>
      </c>
      <c r="S112" s="146" t="s">
        <v>1603</v>
      </c>
      <c r="V112" s="146" t="s">
        <v>987</v>
      </c>
      <c r="W112" s="146" t="s">
        <v>129</v>
      </c>
      <c r="X112" s="146">
        <v>2178</v>
      </c>
      <c r="Y112" s="147"/>
      <c r="Z112" s="204" t="s">
        <v>1604</v>
      </c>
      <c r="AB112" s="146" t="s">
        <v>60</v>
      </c>
      <c r="AC112" s="146" t="s">
        <v>88</v>
      </c>
      <c r="AD112" s="205" t="s">
        <v>1245</v>
      </c>
      <c r="AF112" s="209" t="s">
        <v>1205</v>
      </c>
      <c r="AG112" s="200" t="s">
        <v>69</v>
      </c>
      <c r="AI112" s="146" t="s">
        <v>92</v>
      </c>
      <c r="AJ112" s="206">
        <v>3409895228</v>
      </c>
      <c r="AK112" s="200" t="s">
        <v>88</v>
      </c>
      <c r="AL112" s="207" t="s">
        <v>90</v>
      </c>
      <c r="AM112" s="144" t="s">
        <v>1185</v>
      </c>
      <c r="AN112" s="146" t="s">
        <v>66</v>
      </c>
      <c r="AP112" s="146" t="s">
        <v>66</v>
      </c>
      <c r="AQ112" s="200" t="s">
        <v>67</v>
      </c>
      <c r="AR112" s="149">
        <v>210000</v>
      </c>
      <c r="AT112" s="149">
        <v>210000</v>
      </c>
      <c r="AW112" s="149">
        <f>AT112/3</f>
        <v>70000</v>
      </c>
      <c r="AX112" s="149"/>
      <c r="AY112" s="149">
        <v>70000</v>
      </c>
      <c r="AZ112" s="149"/>
      <c r="BA112" s="149"/>
      <c r="BB112" s="149"/>
      <c r="BC112" s="149"/>
      <c r="BD112" s="149"/>
      <c r="BE112" s="149"/>
      <c r="BF112" s="149"/>
      <c r="BG112" s="149"/>
      <c r="BH112" s="149"/>
      <c r="BI112" s="149"/>
      <c r="BJ112" s="149"/>
      <c r="BK112" s="149"/>
      <c r="BL112" s="146" t="s">
        <v>1445</v>
      </c>
      <c r="BM112" s="215">
        <v>8108273640081</v>
      </c>
      <c r="BN112" s="146" t="s">
        <v>1605</v>
      </c>
      <c r="BO112" s="146" t="s">
        <v>1434</v>
      </c>
      <c r="BQ112" s="202"/>
      <c r="BT112" s="146" t="s">
        <v>54</v>
      </c>
      <c r="BU112" s="146" t="s">
        <v>1606</v>
      </c>
      <c r="BX112" s="146" t="s">
        <v>987</v>
      </c>
      <c r="BY112" s="146" t="s">
        <v>129</v>
      </c>
      <c r="BZ112" s="146">
        <v>2020</v>
      </c>
      <c r="CA112" s="153"/>
      <c r="CB112" s="204"/>
      <c r="CC112" s="202"/>
      <c r="CD112" s="146" t="s">
        <v>60</v>
      </c>
      <c r="CE112" s="146" t="s">
        <v>1217</v>
      </c>
      <c r="CJ112" s="206"/>
      <c r="CV112" s="204"/>
      <c r="CW112" s="202"/>
      <c r="DC112" s="202"/>
      <c r="DO112" s="202"/>
      <c r="DP112" s="202"/>
      <c r="DV112" s="202"/>
      <c r="EH112" s="202"/>
      <c r="EI112" s="202"/>
      <c r="EO112" s="202"/>
      <c r="FA112" s="202"/>
      <c r="FB112" s="202"/>
      <c r="FH112" s="202"/>
      <c r="FT112" s="202"/>
      <c r="FU112" s="202"/>
    </row>
    <row r="113" spans="1:180" ht="69.75" customHeight="1" x14ac:dyDescent="0.35">
      <c r="A113" s="250"/>
      <c r="B113" s="250"/>
      <c r="C113" s="185">
        <f t="shared" ref="C113:C115" si="15">C112+1</f>
        <v>112</v>
      </c>
      <c r="D113" s="146" t="s">
        <v>1175</v>
      </c>
      <c r="E113" s="146" t="s">
        <v>413</v>
      </c>
      <c r="F113" s="146" t="s">
        <v>416</v>
      </c>
      <c r="G113" s="198">
        <v>45473</v>
      </c>
      <c r="H113" s="199" t="s">
        <v>1166</v>
      </c>
      <c r="I113" s="200" t="s">
        <v>104</v>
      </c>
      <c r="J113" s="146" t="s">
        <v>1167</v>
      </c>
      <c r="K113" s="206">
        <v>9204200049021</v>
      </c>
      <c r="L113" s="146" t="s">
        <v>1602</v>
      </c>
      <c r="M113" s="146" t="s">
        <v>1491</v>
      </c>
      <c r="N113" s="199"/>
      <c r="O113" s="202"/>
      <c r="R113" s="146" t="s">
        <v>54</v>
      </c>
      <c r="S113" s="146" t="s">
        <v>1603</v>
      </c>
      <c r="V113" s="146" t="s">
        <v>987</v>
      </c>
      <c r="W113" s="146" t="s">
        <v>129</v>
      </c>
      <c r="X113" s="146">
        <v>2178</v>
      </c>
      <c r="Y113" s="147"/>
      <c r="Z113" s="204" t="s">
        <v>1604</v>
      </c>
      <c r="AB113" s="146" t="s">
        <v>60</v>
      </c>
      <c r="AC113" s="146" t="s">
        <v>88</v>
      </c>
      <c r="AD113" s="205" t="s">
        <v>1245</v>
      </c>
      <c r="AJ113" s="206"/>
      <c r="AK113" s="200"/>
      <c r="AQ113" s="200"/>
      <c r="AY113" s="146"/>
      <c r="AZ113" s="148">
        <v>70000</v>
      </c>
      <c r="BA113" s="148">
        <v>0</v>
      </c>
      <c r="BB113" s="148">
        <v>70000</v>
      </c>
      <c r="BC113" s="148">
        <v>70000</v>
      </c>
      <c r="BD113" s="148">
        <v>0</v>
      </c>
      <c r="BE113" s="148">
        <v>70000</v>
      </c>
      <c r="BF113" s="148"/>
      <c r="BG113" s="148"/>
      <c r="BH113" s="148"/>
      <c r="BI113" s="148"/>
      <c r="BJ113" s="148"/>
      <c r="BK113" s="148"/>
      <c r="BM113" s="208"/>
      <c r="BQ113" s="202"/>
      <c r="CB113" s="202"/>
      <c r="CC113" s="202"/>
      <c r="CF113" s="205"/>
      <c r="CJ113" s="206"/>
      <c r="CV113" s="202"/>
      <c r="CW113" s="202"/>
      <c r="DC113" s="202"/>
      <c r="DO113" s="202"/>
      <c r="DP113" s="202"/>
      <c r="DV113" s="202"/>
      <c r="EH113" s="202"/>
      <c r="EI113" s="202"/>
      <c r="EO113" s="202"/>
      <c r="FA113" s="202"/>
      <c r="FB113" s="202"/>
      <c r="FH113" s="202"/>
      <c r="FT113" s="202"/>
      <c r="FU113" s="202"/>
    </row>
    <row r="114" spans="1:180" ht="69.75" customHeight="1" x14ac:dyDescent="0.4">
      <c r="A114" s="250"/>
      <c r="B114" s="250"/>
      <c r="C114" s="185">
        <f>C113+1</f>
        <v>113</v>
      </c>
      <c r="D114" s="146" t="s">
        <v>1165</v>
      </c>
      <c r="E114" s="146" t="s">
        <v>413</v>
      </c>
      <c r="F114" s="146" t="s">
        <v>416</v>
      </c>
      <c r="G114" s="198">
        <v>45473</v>
      </c>
      <c r="H114" s="199" t="s">
        <v>1166</v>
      </c>
      <c r="I114" s="200" t="s">
        <v>104</v>
      </c>
      <c r="J114" s="146" t="s">
        <v>1167</v>
      </c>
      <c r="K114" s="206">
        <v>6703197893200</v>
      </c>
      <c r="L114" s="146" t="s">
        <v>1607</v>
      </c>
      <c r="M114" s="146" t="s">
        <v>1608</v>
      </c>
      <c r="N114" s="199"/>
      <c r="O114" s="202"/>
      <c r="R114" s="146" t="s">
        <v>54</v>
      </c>
      <c r="S114" s="146" t="s">
        <v>1609</v>
      </c>
      <c r="V114" s="146" t="s">
        <v>987</v>
      </c>
      <c r="W114" s="146" t="s">
        <v>129</v>
      </c>
      <c r="X114" s="146">
        <v>2178</v>
      </c>
      <c r="Y114" s="147"/>
      <c r="Z114" s="204" t="s">
        <v>1610</v>
      </c>
      <c r="AB114" s="146" t="s">
        <v>60</v>
      </c>
      <c r="AC114" s="146" t="s">
        <v>88</v>
      </c>
      <c r="AD114" s="205" t="s">
        <v>1245</v>
      </c>
      <c r="AF114" s="200" t="s">
        <v>1205</v>
      </c>
      <c r="AG114" s="200" t="s">
        <v>69</v>
      </c>
      <c r="AI114" s="146" t="s">
        <v>92</v>
      </c>
      <c r="AJ114" s="206">
        <v>3409895228</v>
      </c>
      <c r="AK114" s="200" t="s">
        <v>88</v>
      </c>
      <c r="AL114" s="207" t="s">
        <v>90</v>
      </c>
      <c r="AM114" s="144" t="s">
        <v>1185</v>
      </c>
      <c r="AN114" s="146" t="s">
        <v>66</v>
      </c>
      <c r="AP114" s="146" t="s">
        <v>66</v>
      </c>
      <c r="AQ114" s="200" t="s">
        <v>67</v>
      </c>
      <c r="AR114" s="149">
        <v>210000</v>
      </c>
      <c r="AT114" s="149">
        <v>210000</v>
      </c>
      <c r="AW114" s="149">
        <f>AT114/3</f>
        <v>70000</v>
      </c>
      <c r="AX114" s="149"/>
      <c r="AY114" s="149">
        <v>70000</v>
      </c>
      <c r="AZ114" s="149"/>
      <c r="BA114" s="149"/>
      <c r="BB114" s="149"/>
      <c r="BC114" s="149"/>
      <c r="BD114" s="149"/>
      <c r="BE114" s="149"/>
      <c r="BF114" s="149"/>
      <c r="BG114" s="149"/>
      <c r="BH114" s="149"/>
      <c r="BI114" s="149"/>
      <c r="BJ114" s="149"/>
      <c r="BK114" s="149"/>
      <c r="BL114" s="146" t="s">
        <v>1445</v>
      </c>
      <c r="BM114" s="215">
        <v>8108273640081</v>
      </c>
      <c r="BN114" s="146" t="s">
        <v>1605</v>
      </c>
      <c r="BO114" s="146" t="s">
        <v>1434</v>
      </c>
      <c r="BQ114" s="202"/>
      <c r="BT114" s="146" t="s">
        <v>54</v>
      </c>
      <c r="BU114" s="146" t="s">
        <v>1606</v>
      </c>
      <c r="BX114" s="146" t="s">
        <v>987</v>
      </c>
      <c r="BY114" s="146" t="s">
        <v>129</v>
      </c>
      <c r="BZ114" s="146">
        <v>2020</v>
      </c>
      <c r="CA114" s="153"/>
      <c r="CB114" s="204"/>
      <c r="CC114" s="202"/>
      <c r="CD114" s="146" t="s">
        <v>60</v>
      </c>
      <c r="CE114" s="146" t="s">
        <v>1217</v>
      </c>
      <c r="CJ114" s="206"/>
      <c r="CV114" s="202"/>
      <c r="CW114" s="202"/>
      <c r="DC114" s="202"/>
      <c r="DO114" s="202"/>
      <c r="DP114" s="202"/>
      <c r="DV114" s="202"/>
      <c r="EH114" s="202"/>
      <c r="EI114" s="202"/>
      <c r="EO114" s="202"/>
      <c r="FA114" s="202"/>
      <c r="FB114" s="202"/>
      <c r="FH114" s="202"/>
      <c r="FT114" s="202"/>
      <c r="FU114" s="202"/>
    </row>
    <row r="115" spans="1:180" ht="69.75" customHeight="1" x14ac:dyDescent="0.35">
      <c r="A115" s="250"/>
      <c r="B115" s="250"/>
      <c r="C115" s="185">
        <f t="shared" si="15"/>
        <v>114</v>
      </c>
      <c r="D115" s="146" t="s">
        <v>1175</v>
      </c>
      <c r="E115" s="146" t="s">
        <v>413</v>
      </c>
      <c r="F115" s="146" t="s">
        <v>416</v>
      </c>
      <c r="G115" s="198">
        <v>45473</v>
      </c>
      <c r="H115" s="199" t="s">
        <v>1166</v>
      </c>
      <c r="I115" s="200" t="s">
        <v>104</v>
      </c>
      <c r="J115" s="146" t="s">
        <v>1167</v>
      </c>
      <c r="K115" s="206">
        <v>6703197893200</v>
      </c>
      <c r="L115" s="146" t="s">
        <v>1607</v>
      </c>
      <c r="M115" s="146" t="s">
        <v>1608</v>
      </c>
      <c r="N115" s="199"/>
      <c r="O115" s="202"/>
      <c r="R115" s="146" t="s">
        <v>54</v>
      </c>
      <c r="S115" s="146" t="s">
        <v>1609</v>
      </c>
      <c r="V115" s="146" t="s">
        <v>987</v>
      </c>
      <c r="W115" s="146" t="s">
        <v>129</v>
      </c>
      <c r="X115" s="146">
        <v>2178</v>
      </c>
      <c r="Y115" s="147"/>
      <c r="Z115" s="204" t="s">
        <v>1610</v>
      </c>
      <c r="AB115" s="146" t="s">
        <v>60</v>
      </c>
      <c r="AC115" s="146" t="s">
        <v>88</v>
      </c>
      <c r="AD115" s="205" t="s">
        <v>1245</v>
      </c>
      <c r="AJ115" s="206"/>
      <c r="AK115" s="200"/>
      <c r="AQ115" s="200"/>
      <c r="AY115" s="146"/>
      <c r="AZ115" s="148">
        <v>70000</v>
      </c>
      <c r="BA115" s="148">
        <v>0</v>
      </c>
      <c r="BB115" s="148">
        <v>70000</v>
      </c>
      <c r="BC115" s="148">
        <v>70000</v>
      </c>
      <c r="BD115" s="148">
        <v>0</v>
      </c>
      <c r="BE115" s="148">
        <v>70000</v>
      </c>
      <c r="BF115" s="148"/>
      <c r="BG115" s="148"/>
      <c r="BH115" s="148"/>
      <c r="BI115" s="148"/>
      <c r="BJ115" s="148"/>
      <c r="BK115" s="148"/>
      <c r="BM115" s="208"/>
      <c r="BQ115" s="202"/>
      <c r="CB115" s="202"/>
      <c r="CC115" s="202"/>
      <c r="CF115" s="205"/>
      <c r="CJ115" s="206"/>
      <c r="CV115" s="202"/>
      <c r="CW115" s="202"/>
      <c r="DC115" s="202"/>
      <c r="DO115" s="202"/>
      <c r="DP115" s="202"/>
      <c r="DV115" s="202"/>
      <c r="EH115" s="202"/>
      <c r="EI115" s="202"/>
      <c r="EO115" s="202"/>
      <c r="FA115" s="202"/>
      <c r="FB115" s="202"/>
      <c r="FH115" s="202"/>
      <c r="FT115" s="202"/>
      <c r="FU115" s="202"/>
    </row>
    <row r="116" spans="1:180" ht="69.75" customHeight="1" x14ac:dyDescent="0.4">
      <c r="A116" s="250"/>
      <c r="B116" s="250"/>
      <c r="C116" s="185">
        <f>C115+1</f>
        <v>115</v>
      </c>
      <c r="D116" s="146" t="s">
        <v>1165</v>
      </c>
      <c r="E116" s="146" t="s">
        <v>413</v>
      </c>
      <c r="F116" s="146" t="s">
        <v>416</v>
      </c>
      <c r="G116" s="198">
        <v>45473</v>
      </c>
      <c r="H116" s="199" t="s">
        <v>1166</v>
      </c>
      <c r="I116" s="200" t="s">
        <v>104</v>
      </c>
      <c r="J116" s="146" t="s">
        <v>1167</v>
      </c>
      <c r="K116" s="206">
        <v>7008120238471</v>
      </c>
      <c r="L116" s="146" t="s">
        <v>1611</v>
      </c>
      <c r="M116" s="146" t="s">
        <v>1612</v>
      </c>
      <c r="N116" s="199"/>
      <c r="O116" s="202"/>
      <c r="R116" s="146" t="s">
        <v>54</v>
      </c>
      <c r="S116" s="146" t="s">
        <v>1613</v>
      </c>
      <c r="V116" s="146" t="s">
        <v>987</v>
      </c>
      <c r="W116" s="146" t="s">
        <v>129</v>
      </c>
      <c r="X116" s="146">
        <v>2178</v>
      </c>
      <c r="Y116" s="147"/>
      <c r="Z116" s="204" t="s">
        <v>1614</v>
      </c>
      <c r="AB116" s="146" t="s">
        <v>60</v>
      </c>
      <c r="AC116" s="146" t="s">
        <v>88</v>
      </c>
      <c r="AD116" s="205" t="s">
        <v>1245</v>
      </c>
      <c r="AF116" s="200" t="s">
        <v>1205</v>
      </c>
      <c r="AG116" s="200" t="s">
        <v>69</v>
      </c>
      <c r="AI116" s="146" t="s">
        <v>92</v>
      </c>
      <c r="AJ116" s="206">
        <v>3409895228</v>
      </c>
      <c r="AK116" s="200" t="s">
        <v>88</v>
      </c>
      <c r="AL116" s="207" t="s">
        <v>90</v>
      </c>
      <c r="AM116" s="144" t="s">
        <v>1185</v>
      </c>
      <c r="AN116" s="146" t="s">
        <v>66</v>
      </c>
      <c r="AP116" s="146" t="s">
        <v>66</v>
      </c>
      <c r="AQ116" s="200" t="s">
        <v>67</v>
      </c>
      <c r="AR116" s="149">
        <v>210000</v>
      </c>
      <c r="AT116" s="149">
        <v>210000</v>
      </c>
      <c r="AW116" s="149">
        <f>AT116/3</f>
        <v>70000</v>
      </c>
      <c r="AX116" s="149"/>
      <c r="AY116" s="149">
        <v>70000</v>
      </c>
      <c r="AZ116" s="149"/>
      <c r="BA116" s="149"/>
      <c r="BB116" s="149"/>
      <c r="BC116" s="149"/>
      <c r="BD116" s="149"/>
      <c r="BE116" s="149"/>
      <c r="BF116" s="149"/>
      <c r="BG116" s="149"/>
      <c r="BH116" s="149"/>
      <c r="BI116" s="149"/>
      <c r="BJ116" s="149"/>
      <c r="BK116" s="149"/>
      <c r="BL116" s="146" t="s">
        <v>1445</v>
      </c>
      <c r="BM116" s="215">
        <v>8108273640081</v>
      </c>
      <c r="BN116" s="146" t="s">
        <v>1605</v>
      </c>
      <c r="BO116" s="146" t="s">
        <v>1434</v>
      </c>
      <c r="BQ116" s="202"/>
      <c r="BT116" s="146" t="s">
        <v>54</v>
      </c>
      <c r="BU116" s="146" t="s">
        <v>1606</v>
      </c>
      <c r="BX116" s="146" t="s">
        <v>987</v>
      </c>
      <c r="BY116" s="146" t="s">
        <v>129</v>
      </c>
      <c r="BZ116" s="146">
        <v>2020</v>
      </c>
      <c r="CA116" s="153"/>
      <c r="CB116" s="204"/>
      <c r="CC116" s="202"/>
      <c r="CD116" s="146" t="s">
        <v>60</v>
      </c>
      <c r="CE116" s="146" t="s">
        <v>1217</v>
      </c>
      <c r="CJ116" s="206"/>
      <c r="CV116" s="202"/>
      <c r="CW116" s="202"/>
      <c r="DC116" s="202"/>
      <c r="DO116" s="202"/>
      <c r="DP116" s="202"/>
      <c r="DV116" s="202"/>
      <c r="EH116" s="202"/>
      <c r="EI116" s="202"/>
      <c r="EO116" s="202"/>
      <c r="FA116" s="202"/>
      <c r="FB116" s="202"/>
      <c r="FH116" s="202"/>
      <c r="FT116" s="202"/>
      <c r="FU116" s="202"/>
    </row>
    <row r="117" spans="1:180" ht="69.75" customHeight="1" x14ac:dyDescent="0.35">
      <c r="A117" s="250"/>
      <c r="B117" s="250"/>
      <c r="C117" s="185">
        <f>C116+1</f>
        <v>116</v>
      </c>
      <c r="D117" s="146" t="s">
        <v>1175</v>
      </c>
      <c r="E117" s="146" t="s">
        <v>413</v>
      </c>
      <c r="F117" s="146" t="s">
        <v>416</v>
      </c>
      <c r="G117" s="198">
        <v>45473</v>
      </c>
      <c r="H117" s="199" t="s">
        <v>1166</v>
      </c>
      <c r="I117" s="200" t="s">
        <v>104</v>
      </c>
      <c r="J117" s="146" t="s">
        <v>1167</v>
      </c>
      <c r="K117" s="206">
        <v>7008120238471</v>
      </c>
      <c r="L117" s="146" t="s">
        <v>1611</v>
      </c>
      <c r="M117" s="146" t="s">
        <v>1612</v>
      </c>
      <c r="N117" s="199"/>
      <c r="O117" s="202"/>
      <c r="R117" s="146" t="s">
        <v>54</v>
      </c>
      <c r="S117" s="146" t="s">
        <v>1613</v>
      </c>
      <c r="V117" s="146" t="s">
        <v>987</v>
      </c>
      <c r="W117" s="146" t="s">
        <v>129</v>
      </c>
      <c r="X117" s="146">
        <v>2178</v>
      </c>
      <c r="Y117" s="147"/>
      <c r="Z117" s="204" t="s">
        <v>1614</v>
      </c>
      <c r="AB117" s="146" t="s">
        <v>60</v>
      </c>
      <c r="AC117" s="146" t="s">
        <v>88</v>
      </c>
      <c r="AD117" s="205" t="s">
        <v>1245</v>
      </c>
      <c r="AJ117" s="206"/>
      <c r="AK117" s="200"/>
      <c r="AQ117" s="200"/>
      <c r="AY117" s="148"/>
      <c r="AZ117" s="148">
        <v>70000</v>
      </c>
      <c r="BA117" s="148">
        <v>0</v>
      </c>
      <c r="BB117" s="148">
        <v>70000</v>
      </c>
      <c r="BC117" s="148">
        <v>70000</v>
      </c>
      <c r="BD117" s="148">
        <v>0</v>
      </c>
      <c r="BE117" s="148">
        <v>70000</v>
      </c>
      <c r="BF117" s="148"/>
      <c r="BG117" s="148"/>
      <c r="BH117" s="148"/>
      <c r="BI117" s="148"/>
      <c r="BJ117" s="148"/>
      <c r="BK117" s="148"/>
      <c r="BM117" s="208"/>
      <c r="BQ117" s="202"/>
      <c r="CB117" s="202"/>
      <c r="CC117" s="202"/>
      <c r="CF117" s="205"/>
      <c r="CJ117" s="206"/>
      <c r="CV117" s="202"/>
      <c r="CW117" s="202"/>
      <c r="DC117" s="202"/>
      <c r="DO117" s="202"/>
      <c r="DP117" s="202"/>
      <c r="DV117" s="202"/>
      <c r="EH117" s="202"/>
      <c r="EI117" s="202"/>
      <c r="EO117" s="202"/>
      <c r="FA117" s="202"/>
      <c r="FB117" s="202"/>
      <c r="FH117" s="202"/>
      <c r="FT117" s="202"/>
      <c r="FU117" s="202"/>
    </row>
    <row r="118" spans="1:180" ht="69.75" customHeight="1" x14ac:dyDescent="0.4">
      <c r="A118" s="250" t="s">
        <v>1615</v>
      </c>
      <c r="B118" s="250" t="s">
        <v>1616</v>
      </c>
      <c r="C118" s="186">
        <f>C117+1</f>
        <v>117</v>
      </c>
      <c r="D118" s="146" t="s">
        <v>1165</v>
      </c>
      <c r="E118" s="146" t="s">
        <v>413</v>
      </c>
      <c r="F118" s="146" t="s">
        <v>416</v>
      </c>
      <c r="G118" s="198">
        <v>45473</v>
      </c>
      <c r="H118" s="199" t="s">
        <v>1617</v>
      </c>
      <c r="I118" s="200" t="s">
        <v>50</v>
      </c>
      <c r="K118" s="206"/>
      <c r="N118" s="199" t="s">
        <v>108</v>
      </c>
      <c r="O118" s="202" t="s">
        <v>1618</v>
      </c>
      <c r="P118" s="146" t="s">
        <v>964</v>
      </c>
      <c r="R118" s="146" t="s">
        <v>54</v>
      </c>
      <c r="S118" s="146" t="s">
        <v>967</v>
      </c>
      <c r="V118" s="222" t="s">
        <v>968</v>
      </c>
      <c r="W118" s="146" t="s">
        <v>85</v>
      </c>
      <c r="X118" s="146">
        <v>3816</v>
      </c>
      <c r="Y118" s="168" t="s">
        <v>969</v>
      </c>
      <c r="Z118" s="204" t="s">
        <v>1619</v>
      </c>
      <c r="AB118" s="146" t="s">
        <v>60</v>
      </c>
      <c r="AC118" s="146" t="s">
        <v>88</v>
      </c>
      <c r="AD118" s="205" t="s">
        <v>90</v>
      </c>
      <c r="AE118" s="146" t="s">
        <v>1620</v>
      </c>
      <c r="AF118" s="200" t="s">
        <v>980</v>
      </c>
      <c r="AG118" s="200" t="s">
        <v>78</v>
      </c>
      <c r="AH118" s="200"/>
      <c r="AI118" s="200" t="s">
        <v>132</v>
      </c>
      <c r="AJ118" s="206">
        <v>7751558284356</v>
      </c>
      <c r="AK118" s="200" t="s">
        <v>88</v>
      </c>
      <c r="AL118" s="146" t="s">
        <v>90</v>
      </c>
      <c r="AM118" s="146" t="s">
        <v>1185</v>
      </c>
      <c r="AN118" s="146" t="s">
        <v>66</v>
      </c>
      <c r="AP118" s="146" t="s">
        <v>66</v>
      </c>
      <c r="AQ118" s="200" t="s">
        <v>67</v>
      </c>
      <c r="AR118" s="149">
        <v>200000</v>
      </c>
      <c r="AT118" s="149">
        <v>200000</v>
      </c>
      <c r="AY118" s="148">
        <v>200000</v>
      </c>
      <c r="AZ118" s="148"/>
      <c r="BA118" s="148"/>
      <c r="BB118" s="148"/>
      <c r="BC118" s="148"/>
      <c r="BD118" s="148"/>
      <c r="BE118" s="148"/>
      <c r="BF118" s="148"/>
      <c r="BG118" s="148"/>
      <c r="BH118" s="148"/>
      <c r="BI118" s="148"/>
      <c r="BJ118" s="148"/>
      <c r="BK118" s="148"/>
      <c r="BM118" s="208"/>
      <c r="BQ118" s="202"/>
      <c r="CB118" s="202"/>
      <c r="CC118" s="202"/>
      <c r="CF118" s="205"/>
      <c r="CH118" s="146" t="s">
        <v>191</v>
      </c>
      <c r="CI118" s="146" t="s">
        <v>1167</v>
      </c>
      <c r="CJ118" s="206">
        <v>7003631999048</v>
      </c>
      <c r="CL118" s="146" t="s">
        <v>1621</v>
      </c>
      <c r="CM118" s="146" t="s">
        <v>1294</v>
      </c>
      <c r="CN118" s="146" t="s">
        <v>54</v>
      </c>
      <c r="CO118" s="146" t="s">
        <v>972</v>
      </c>
      <c r="CR118" s="146" t="s">
        <v>973</v>
      </c>
      <c r="CS118" s="146" t="s">
        <v>85</v>
      </c>
      <c r="CT118" s="146">
        <v>7533</v>
      </c>
      <c r="CU118" s="147" t="s">
        <v>974</v>
      </c>
      <c r="CV118" s="204" t="s">
        <v>1622</v>
      </c>
      <c r="CW118" s="202"/>
      <c r="CX118" s="146" t="s">
        <v>66</v>
      </c>
      <c r="CY118" s="146" t="s">
        <v>88</v>
      </c>
      <c r="CZ118" s="205" t="s">
        <v>90</v>
      </c>
      <c r="DA118" s="146" t="s">
        <v>1620</v>
      </c>
      <c r="DB118" s="146" t="s">
        <v>1167</v>
      </c>
      <c r="DC118" s="206">
        <v>2649531979818</v>
      </c>
      <c r="DD118" s="201"/>
      <c r="DE118" s="146" t="s">
        <v>1623</v>
      </c>
      <c r="DF118" s="146" t="s">
        <v>1624</v>
      </c>
      <c r="DG118" s="146" t="s">
        <v>54</v>
      </c>
      <c r="DH118" s="146" t="s">
        <v>976</v>
      </c>
      <c r="DK118" s="146" t="s">
        <v>977</v>
      </c>
      <c r="DL118" s="146" t="s">
        <v>85</v>
      </c>
      <c r="DM118" s="146">
        <v>4092</v>
      </c>
      <c r="DN118" s="147" t="s">
        <v>978</v>
      </c>
      <c r="DO118" s="204" t="s">
        <v>1625</v>
      </c>
      <c r="DP118" s="202"/>
      <c r="DQ118" s="146" t="s">
        <v>60</v>
      </c>
      <c r="DR118" s="146" t="s">
        <v>61</v>
      </c>
      <c r="DS118" s="205"/>
      <c r="DV118" s="206"/>
      <c r="DW118" s="201"/>
      <c r="EH118" s="202"/>
      <c r="EI118" s="202"/>
      <c r="EL118" s="205"/>
      <c r="EO118" s="206"/>
      <c r="EP118" s="201"/>
      <c r="FA118" s="202"/>
      <c r="FB118" s="202"/>
      <c r="FE118" s="205"/>
      <c r="FH118" s="206"/>
      <c r="FI118" s="201"/>
      <c r="FT118" s="202"/>
      <c r="FU118" s="202"/>
      <c r="FX118" s="205"/>
    </row>
    <row r="119" spans="1:180" ht="69.75" customHeight="1" x14ac:dyDescent="0.4">
      <c r="A119" s="250"/>
      <c r="B119" s="250"/>
      <c r="C119" s="186">
        <f>+C118+1</f>
        <v>118</v>
      </c>
      <c r="D119" s="146" t="s">
        <v>1175</v>
      </c>
      <c r="E119" s="146" t="s">
        <v>413</v>
      </c>
      <c r="F119" s="146" t="s">
        <v>416</v>
      </c>
      <c r="G119" s="198">
        <v>45473</v>
      </c>
      <c r="H119" s="199" t="s">
        <v>1617</v>
      </c>
      <c r="I119" s="200" t="s">
        <v>50</v>
      </c>
      <c r="K119" s="206"/>
      <c r="N119" s="199" t="s">
        <v>108</v>
      </c>
      <c r="O119" s="202" t="s">
        <v>1618</v>
      </c>
      <c r="P119" s="146" t="s">
        <v>964</v>
      </c>
      <c r="R119" s="146" t="s">
        <v>54</v>
      </c>
      <c r="S119" s="146" t="s">
        <v>967</v>
      </c>
      <c r="V119" s="222" t="s">
        <v>968</v>
      </c>
      <c r="W119" s="146" t="s">
        <v>85</v>
      </c>
      <c r="X119" s="146">
        <v>3816</v>
      </c>
      <c r="Y119" s="168" t="s">
        <v>969</v>
      </c>
      <c r="Z119" s="204" t="s">
        <v>1619</v>
      </c>
      <c r="AB119" s="146" t="s">
        <v>60</v>
      </c>
      <c r="AC119" s="146" t="s">
        <v>88</v>
      </c>
      <c r="AD119" s="205" t="s">
        <v>90</v>
      </c>
      <c r="AE119" s="146" t="s">
        <v>1620</v>
      </c>
      <c r="AG119" s="200"/>
      <c r="AJ119" s="206"/>
      <c r="AQ119" s="200"/>
      <c r="AY119" s="148"/>
      <c r="AZ119" s="148">
        <v>200000</v>
      </c>
      <c r="BA119" s="148">
        <v>0</v>
      </c>
      <c r="BB119" s="148">
        <v>200000</v>
      </c>
      <c r="BC119" s="148">
        <v>100000</v>
      </c>
      <c r="BD119" s="148">
        <v>0</v>
      </c>
      <c r="BE119" s="148">
        <v>100000</v>
      </c>
      <c r="BF119" s="148"/>
      <c r="BG119" s="148"/>
      <c r="BH119" s="148"/>
      <c r="BI119" s="148"/>
      <c r="BJ119" s="148"/>
      <c r="BK119" s="148"/>
      <c r="BM119" s="208"/>
      <c r="BQ119" s="202"/>
      <c r="CB119" s="202"/>
      <c r="CC119" s="202"/>
      <c r="CF119" s="205"/>
      <c r="CJ119" s="202"/>
      <c r="CV119" s="202"/>
      <c r="CW119" s="202"/>
      <c r="CZ119" s="205"/>
      <c r="DC119" s="202"/>
      <c r="DO119" s="202"/>
      <c r="DP119" s="202"/>
      <c r="DS119" s="205"/>
      <c r="DV119" s="202"/>
      <c r="EH119" s="202"/>
      <c r="EI119" s="202"/>
      <c r="EL119" s="205"/>
      <c r="EO119" s="202"/>
      <c r="FA119" s="202"/>
      <c r="FB119" s="202"/>
      <c r="FE119" s="205"/>
      <c r="FH119" s="202"/>
      <c r="FT119" s="202"/>
      <c r="FU119" s="202"/>
      <c r="FX119" s="205"/>
    </row>
    <row r="120" spans="1:180" ht="69.75" customHeight="1" x14ac:dyDescent="0.35">
      <c r="A120" s="250" t="s">
        <v>1626</v>
      </c>
      <c r="B120" s="250" t="s">
        <v>1627</v>
      </c>
      <c r="C120" s="187">
        <f>C119+1</f>
        <v>119</v>
      </c>
      <c r="D120" s="146" t="s">
        <v>1165</v>
      </c>
      <c r="E120" s="146" t="s">
        <v>413</v>
      </c>
      <c r="F120" s="146" t="s">
        <v>416</v>
      </c>
      <c r="G120" s="198">
        <v>45473</v>
      </c>
      <c r="H120" s="199" t="s">
        <v>1337</v>
      </c>
      <c r="I120" s="200" t="s">
        <v>50</v>
      </c>
      <c r="K120" s="206"/>
      <c r="N120" s="199" t="s">
        <v>1338</v>
      </c>
      <c r="O120" s="202">
        <v>2222222</v>
      </c>
      <c r="P120" s="146" t="s">
        <v>979</v>
      </c>
      <c r="R120" s="146" t="s">
        <v>54</v>
      </c>
      <c r="S120" s="146" t="s">
        <v>982</v>
      </c>
      <c r="V120" s="146" t="s">
        <v>983</v>
      </c>
      <c r="W120" s="146" t="s">
        <v>1203</v>
      </c>
      <c r="X120" s="146">
        <v>6107</v>
      </c>
      <c r="Y120" s="147" t="s">
        <v>984</v>
      </c>
      <c r="Z120" s="204" t="s">
        <v>1628</v>
      </c>
      <c r="AB120" s="146" t="s">
        <v>60</v>
      </c>
      <c r="AC120" s="146" t="s">
        <v>61</v>
      </c>
      <c r="AD120" s="205"/>
      <c r="AF120" s="200" t="s">
        <v>980</v>
      </c>
      <c r="AG120" s="200" t="s">
        <v>71</v>
      </c>
      <c r="AH120" s="200"/>
      <c r="AI120" s="200" t="s">
        <v>72</v>
      </c>
      <c r="AJ120" s="206">
        <v>2025202350253</v>
      </c>
      <c r="AK120" s="200" t="s">
        <v>61</v>
      </c>
      <c r="AN120" s="146" t="s">
        <v>66</v>
      </c>
      <c r="AP120" s="146" t="s">
        <v>66</v>
      </c>
      <c r="AQ120" s="200" t="s">
        <v>67</v>
      </c>
      <c r="AR120" s="149">
        <v>45000</v>
      </c>
      <c r="AT120" s="149">
        <v>45000</v>
      </c>
      <c r="AY120" s="149">
        <v>45000</v>
      </c>
      <c r="AZ120" s="149"/>
      <c r="BA120" s="149"/>
      <c r="BB120" s="149"/>
      <c r="BC120" s="149"/>
      <c r="BD120" s="149"/>
      <c r="BE120" s="149"/>
      <c r="BF120" s="149"/>
      <c r="BG120" s="149"/>
      <c r="BH120" s="149"/>
      <c r="BI120" s="149"/>
      <c r="BJ120" s="149"/>
      <c r="BK120" s="149"/>
      <c r="BM120" s="211"/>
      <c r="BQ120" s="202"/>
      <c r="CB120" s="202"/>
      <c r="CC120" s="202"/>
      <c r="CF120" s="205"/>
      <c r="CH120" s="146" t="s">
        <v>191</v>
      </c>
      <c r="CI120" s="146" t="s">
        <v>1167</v>
      </c>
      <c r="CJ120" s="206">
        <v>8002136345048</v>
      </c>
      <c r="CL120" s="146" t="s">
        <v>1629</v>
      </c>
      <c r="CM120" s="146" t="s">
        <v>1434</v>
      </c>
      <c r="CN120" s="146" t="s">
        <v>54</v>
      </c>
      <c r="CO120" s="146" t="s">
        <v>986</v>
      </c>
      <c r="CR120" s="146" t="s">
        <v>987</v>
      </c>
      <c r="CT120" s="146">
        <v>2194</v>
      </c>
      <c r="CU120" s="147" t="s">
        <v>988</v>
      </c>
      <c r="CV120" s="204" t="s">
        <v>1630</v>
      </c>
      <c r="CW120" s="202"/>
      <c r="CX120" s="146" t="s">
        <v>60</v>
      </c>
      <c r="CY120" s="146" t="s">
        <v>1228</v>
      </c>
      <c r="CZ120" s="205"/>
      <c r="DB120" s="146" t="s">
        <v>1167</v>
      </c>
      <c r="DC120" s="206">
        <v>8203251979818</v>
      </c>
      <c r="DD120" s="201"/>
      <c r="DE120" s="146" t="s">
        <v>1631</v>
      </c>
      <c r="DF120" s="146" t="s">
        <v>1632</v>
      </c>
      <c r="DG120" s="146" t="s">
        <v>54</v>
      </c>
      <c r="DH120" s="146" t="s">
        <v>990</v>
      </c>
      <c r="DK120" s="146" t="s">
        <v>991</v>
      </c>
      <c r="DL120" s="146" t="s">
        <v>85</v>
      </c>
      <c r="DM120" s="146">
        <v>2455</v>
      </c>
      <c r="DN120" s="147" t="s">
        <v>992</v>
      </c>
      <c r="DO120" s="204" t="s">
        <v>1633</v>
      </c>
      <c r="DP120" s="202"/>
      <c r="DQ120" s="146" t="s">
        <v>60</v>
      </c>
      <c r="DS120" s="205"/>
      <c r="DV120" s="206"/>
      <c r="DW120" s="201"/>
      <c r="EH120" s="202"/>
      <c r="EI120" s="202"/>
      <c r="EL120" s="205"/>
      <c r="EO120" s="206"/>
      <c r="EP120" s="201"/>
      <c r="FA120" s="202"/>
      <c r="FB120" s="202"/>
      <c r="FE120" s="205"/>
      <c r="FH120" s="206"/>
      <c r="FI120" s="201"/>
      <c r="FT120" s="202"/>
      <c r="FU120" s="202"/>
      <c r="FX120" s="205"/>
    </row>
    <row r="121" spans="1:180" ht="69.75" customHeight="1" x14ac:dyDescent="0.35">
      <c r="A121" s="250"/>
      <c r="B121" s="250"/>
      <c r="C121" s="187">
        <f t="shared" ref="C121:C124" si="16">C120+1</f>
        <v>120</v>
      </c>
      <c r="D121" s="146" t="s">
        <v>1165</v>
      </c>
      <c r="E121" s="146" t="s">
        <v>413</v>
      </c>
      <c r="F121" s="146" t="s">
        <v>416</v>
      </c>
      <c r="G121" s="198">
        <v>45473</v>
      </c>
      <c r="H121" s="199" t="s">
        <v>1337</v>
      </c>
      <c r="I121" s="200" t="s">
        <v>50</v>
      </c>
      <c r="K121" s="206"/>
      <c r="N121" s="199" t="s">
        <v>1338</v>
      </c>
      <c r="O121" s="202">
        <v>2222222</v>
      </c>
      <c r="P121" s="146" t="s">
        <v>979</v>
      </c>
      <c r="R121" s="146" t="s">
        <v>54</v>
      </c>
      <c r="S121" s="146" t="s">
        <v>982</v>
      </c>
      <c r="V121" s="146" t="s">
        <v>983</v>
      </c>
      <c r="W121" s="146" t="s">
        <v>1203</v>
      </c>
      <c r="X121" s="146">
        <v>6107</v>
      </c>
      <c r="Y121" s="147" t="s">
        <v>984</v>
      </c>
      <c r="Z121" s="204" t="s">
        <v>1628</v>
      </c>
      <c r="AB121" s="146" t="s">
        <v>60</v>
      </c>
      <c r="AC121" s="146" t="s">
        <v>61</v>
      </c>
      <c r="AD121" s="205"/>
      <c r="AF121" s="200" t="s">
        <v>980</v>
      </c>
      <c r="AG121" s="200" t="s">
        <v>69</v>
      </c>
      <c r="AH121" s="200"/>
      <c r="AI121" s="200" t="s">
        <v>92</v>
      </c>
      <c r="AJ121" s="206">
        <v>5151914282603</v>
      </c>
      <c r="AK121" s="200" t="s">
        <v>61</v>
      </c>
      <c r="AN121" s="146" t="s">
        <v>66</v>
      </c>
      <c r="AP121" s="146" t="s">
        <v>66</v>
      </c>
      <c r="AQ121" s="200" t="s">
        <v>67</v>
      </c>
      <c r="AR121" s="149">
        <v>74300</v>
      </c>
      <c r="AT121" s="149">
        <v>74300</v>
      </c>
      <c r="AY121" s="149">
        <v>74300</v>
      </c>
      <c r="AZ121" s="149"/>
      <c r="BA121" s="149"/>
      <c r="BB121" s="149"/>
      <c r="BC121" s="149"/>
      <c r="BD121" s="149"/>
      <c r="BE121" s="149"/>
      <c r="BF121" s="149"/>
      <c r="BG121" s="149"/>
      <c r="BH121" s="149"/>
      <c r="BI121" s="149"/>
      <c r="BJ121" s="149"/>
      <c r="BK121" s="149"/>
      <c r="BM121" s="211"/>
      <c r="BQ121" s="202"/>
      <c r="CB121" s="202"/>
      <c r="CC121" s="202"/>
      <c r="CF121" s="205"/>
      <c r="CH121" s="146" t="s">
        <v>191</v>
      </c>
      <c r="CI121" s="146" t="s">
        <v>1167</v>
      </c>
      <c r="CJ121" s="206">
        <v>8002136345048</v>
      </c>
      <c r="CL121" s="146" t="s">
        <v>1629</v>
      </c>
      <c r="CM121" s="146" t="s">
        <v>1434</v>
      </c>
      <c r="CN121" s="146" t="s">
        <v>54</v>
      </c>
      <c r="CO121" s="146" t="s">
        <v>986</v>
      </c>
      <c r="CR121" s="146" t="s">
        <v>987</v>
      </c>
      <c r="CT121" s="146">
        <v>2194</v>
      </c>
      <c r="CU121" s="147" t="s">
        <v>988</v>
      </c>
      <c r="CV121" s="204" t="s">
        <v>1630</v>
      </c>
      <c r="CW121" s="202"/>
      <c r="CX121" s="146" t="s">
        <v>60</v>
      </c>
      <c r="CY121" s="146" t="s">
        <v>1228</v>
      </c>
      <c r="CZ121" s="205"/>
      <c r="DB121" s="146" t="s">
        <v>1167</v>
      </c>
      <c r="DC121" s="206">
        <v>8203251979818</v>
      </c>
      <c r="DE121" s="146" t="s">
        <v>1631</v>
      </c>
      <c r="DF121" s="146" t="s">
        <v>1632</v>
      </c>
      <c r="DG121" s="146" t="s">
        <v>54</v>
      </c>
      <c r="DH121" s="146" t="s">
        <v>990</v>
      </c>
      <c r="DK121" s="146" t="s">
        <v>991</v>
      </c>
      <c r="DL121" s="146" t="s">
        <v>85</v>
      </c>
      <c r="DM121" s="146">
        <v>2455</v>
      </c>
      <c r="DN121" s="147" t="s">
        <v>992</v>
      </c>
      <c r="DO121" s="204" t="s">
        <v>1633</v>
      </c>
      <c r="DP121" s="202"/>
      <c r="DQ121" s="146" t="s">
        <v>60</v>
      </c>
      <c r="DS121" s="205"/>
      <c r="DV121" s="206"/>
      <c r="EH121" s="202"/>
      <c r="EI121" s="202"/>
      <c r="EL121" s="205"/>
      <c r="EO121" s="206"/>
      <c r="FA121" s="202"/>
      <c r="FB121" s="202"/>
      <c r="FE121" s="205"/>
      <c r="FH121" s="206"/>
      <c r="FT121" s="202"/>
      <c r="FU121" s="202"/>
      <c r="FX121" s="205"/>
    </row>
    <row r="122" spans="1:180" ht="69.75" customHeight="1" x14ac:dyDescent="0.35">
      <c r="A122" s="250"/>
      <c r="B122" s="250"/>
      <c r="C122" s="187">
        <f t="shared" si="16"/>
        <v>121</v>
      </c>
      <c r="D122" s="146" t="s">
        <v>1175</v>
      </c>
      <c r="E122" s="146" t="s">
        <v>413</v>
      </c>
      <c r="F122" s="146" t="s">
        <v>416</v>
      </c>
      <c r="G122" s="198">
        <v>45473</v>
      </c>
      <c r="H122" s="199" t="s">
        <v>1337</v>
      </c>
      <c r="I122" s="200" t="s">
        <v>50</v>
      </c>
      <c r="K122" s="206"/>
      <c r="N122" s="199" t="s">
        <v>1338</v>
      </c>
      <c r="O122" s="202">
        <v>2222222</v>
      </c>
      <c r="P122" s="146" t="s">
        <v>979</v>
      </c>
      <c r="R122" s="146" t="s">
        <v>54</v>
      </c>
      <c r="S122" s="146" t="s">
        <v>982</v>
      </c>
      <c r="V122" s="146" t="s">
        <v>983</v>
      </c>
      <c r="W122" s="146" t="s">
        <v>1203</v>
      </c>
      <c r="X122" s="146">
        <v>6107</v>
      </c>
      <c r="Y122" s="147" t="s">
        <v>984</v>
      </c>
      <c r="Z122" s="204" t="s">
        <v>1628</v>
      </c>
      <c r="AB122" s="146" t="s">
        <v>60</v>
      </c>
      <c r="AC122" s="146" t="s">
        <v>61</v>
      </c>
      <c r="AD122" s="205"/>
      <c r="AG122" s="200"/>
      <c r="AJ122" s="206"/>
      <c r="AQ122" s="200"/>
      <c r="AY122" s="148"/>
      <c r="AZ122" s="148">
        <v>119300</v>
      </c>
      <c r="BA122" s="148">
        <v>119300</v>
      </c>
      <c r="BB122" s="148">
        <v>0</v>
      </c>
      <c r="BC122" s="148">
        <v>100000</v>
      </c>
      <c r="BD122" s="148">
        <v>100000</v>
      </c>
      <c r="BE122" s="148">
        <v>0</v>
      </c>
      <c r="BF122" s="148"/>
      <c r="BG122" s="148"/>
      <c r="BH122" s="148"/>
      <c r="BI122" s="148"/>
      <c r="BJ122" s="148"/>
      <c r="BK122" s="148"/>
      <c r="BM122" s="208"/>
      <c r="BQ122" s="202"/>
      <c r="CB122" s="202"/>
      <c r="CC122" s="202"/>
      <c r="CF122" s="205"/>
      <c r="CJ122" s="206"/>
      <c r="CV122" s="202"/>
      <c r="CW122" s="202"/>
      <c r="CZ122" s="205"/>
      <c r="DC122" s="202"/>
      <c r="DO122" s="202"/>
      <c r="DP122" s="202"/>
      <c r="DS122" s="205"/>
      <c r="DV122" s="202"/>
      <c r="EH122" s="202"/>
      <c r="EI122" s="202"/>
      <c r="EL122" s="205"/>
      <c r="EO122" s="202"/>
      <c r="FA122" s="202"/>
      <c r="FB122" s="202"/>
      <c r="FE122" s="205"/>
      <c r="FH122" s="202"/>
      <c r="FT122" s="202"/>
      <c r="FU122" s="202"/>
      <c r="FX122" s="205"/>
    </row>
    <row r="123" spans="1:180" ht="69.75" customHeight="1" x14ac:dyDescent="0.35">
      <c r="A123" s="250" t="s">
        <v>1634</v>
      </c>
      <c r="B123" s="250" t="s">
        <v>1635</v>
      </c>
      <c r="C123" s="188">
        <f>C122+1</f>
        <v>122</v>
      </c>
      <c r="D123" s="146" t="s">
        <v>1165</v>
      </c>
      <c r="E123" s="146" t="s">
        <v>413</v>
      </c>
      <c r="F123" s="146" t="s">
        <v>416</v>
      </c>
      <c r="G123" s="198">
        <v>45473</v>
      </c>
      <c r="H123" s="199" t="s">
        <v>1166</v>
      </c>
      <c r="I123" s="200" t="s">
        <v>50</v>
      </c>
      <c r="K123" s="206"/>
      <c r="N123" s="199" t="s">
        <v>1338</v>
      </c>
      <c r="O123" s="202">
        <v>3333333</v>
      </c>
      <c r="P123" s="146" t="s">
        <v>993</v>
      </c>
      <c r="R123" s="146" t="s">
        <v>54</v>
      </c>
      <c r="S123" s="146" t="s">
        <v>995</v>
      </c>
      <c r="V123" s="146" t="s">
        <v>996</v>
      </c>
      <c r="W123" s="146" t="s">
        <v>997</v>
      </c>
      <c r="X123" s="146">
        <v>4532</v>
      </c>
      <c r="Y123" s="147" t="s">
        <v>998</v>
      </c>
      <c r="Z123" s="204" t="s">
        <v>1636</v>
      </c>
      <c r="AB123" s="146" t="s">
        <v>60</v>
      </c>
      <c r="AC123" s="146" t="s">
        <v>88</v>
      </c>
      <c r="AD123" s="205" t="s">
        <v>90</v>
      </c>
      <c r="AE123" s="146" t="s">
        <v>1637</v>
      </c>
      <c r="AF123" s="200" t="s">
        <v>980</v>
      </c>
      <c r="AG123" s="200" t="s">
        <v>71</v>
      </c>
      <c r="AH123" s="200"/>
      <c r="AI123" s="200" t="s">
        <v>72</v>
      </c>
      <c r="AJ123" s="206">
        <v>2083199241884</v>
      </c>
      <c r="AK123" s="200" t="s">
        <v>88</v>
      </c>
      <c r="AL123" s="207" t="s">
        <v>90</v>
      </c>
      <c r="AM123" s="146" t="s">
        <v>1185</v>
      </c>
      <c r="AN123" s="146" t="s">
        <v>66</v>
      </c>
      <c r="AP123" s="146" t="s">
        <v>66</v>
      </c>
      <c r="AQ123" s="200" t="s">
        <v>67</v>
      </c>
      <c r="AR123" s="149">
        <v>450000</v>
      </c>
      <c r="AT123" s="149">
        <v>450000</v>
      </c>
      <c r="AY123" s="149">
        <v>450000</v>
      </c>
      <c r="AZ123" s="149"/>
      <c r="BA123" s="149"/>
      <c r="BB123" s="149"/>
      <c r="BC123" s="149"/>
      <c r="BD123" s="149"/>
      <c r="BE123" s="149"/>
      <c r="BF123" s="149"/>
      <c r="BG123" s="149"/>
      <c r="BH123" s="149"/>
      <c r="BI123" s="149"/>
      <c r="BJ123" s="149"/>
      <c r="BK123" s="149"/>
      <c r="BM123" s="211"/>
      <c r="BQ123" s="202"/>
      <c r="CB123" s="202"/>
      <c r="CC123" s="202"/>
      <c r="CF123" s="205"/>
      <c r="CH123" s="146" t="s">
        <v>191</v>
      </c>
      <c r="CJ123" s="206"/>
      <c r="CL123" s="146" t="s">
        <v>1638</v>
      </c>
      <c r="CM123" s="222" t="s">
        <v>1639</v>
      </c>
      <c r="CV123" s="202"/>
      <c r="CW123" s="202"/>
      <c r="CX123" s="146" t="s">
        <v>66</v>
      </c>
      <c r="CY123" s="146" t="s">
        <v>88</v>
      </c>
      <c r="CZ123" s="205" t="s">
        <v>1195</v>
      </c>
      <c r="DC123" s="202"/>
      <c r="DE123" s="146" t="s">
        <v>1640</v>
      </c>
      <c r="DF123" s="146" t="s">
        <v>1417</v>
      </c>
      <c r="DO123" s="202"/>
      <c r="DP123" s="202"/>
      <c r="DQ123" s="146" t="s">
        <v>60</v>
      </c>
      <c r="DR123" s="146" t="s">
        <v>88</v>
      </c>
      <c r="DS123" s="205" t="s">
        <v>1195</v>
      </c>
      <c r="DV123" s="202"/>
      <c r="EH123" s="202"/>
      <c r="EI123" s="202"/>
      <c r="EL123" s="205"/>
      <c r="EO123" s="202"/>
      <c r="FA123" s="202"/>
      <c r="FB123" s="202"/>
      <c r="FE123" s="205"/>
      <c r="FH123" s="202"/>
      <c r="FT123" s="202"/>
      <c r="FU123" s="202"/>
      <c r="FX123" s="205"/>
    </row>
    <row r="124" spans="1:180" ht="69.75" customHeight="1" x14ac:dyDescent="0.35">
      <c r="A124" s="250"/>
      <c r="B124" s="250"/>
      <c r="C124" s="188">
        <f t="shared" si="16"/>
        <v>123</v>
      </c>
      <c r="D124" s="146" t="s">
        <v>1175</v>
      </c>
      <c r="E124" s="146" t="s">
        <v>413</v>
      </c>
      <c r="F124" s="146" t="s">
        <v>416</v>
      </c>
      <c r="G124" s="198">
        <v>45473</v>
      </c>
      <c r="H124" s="199" t="s">
        <v>1166</v>
      </c>
      <c r="I124" s="200" t="s">
        <v>50</v>
      </c>
      <c r="K124" s="206"/>
      <c r="N124" s="199" t="s">
        <v>1338</v>
      </c>
      <c r="O124" s="202">
        <v>3333333</v>
      </c>
      <c r="P124" s="146" t="s">
        <v>993</v>
      </c>
      <c r="R124" s="146" t="s">
        <v>54</v>
      </c>
      <c r="S124" s="146" t="s">
        <v>995</v>
      </c>
      <c r="V124" s="146" t="s">
        <v>996</v>
      </c>
      <c r="W124" s="146" t="s">
        <v>997</v>
      </c>
      <c r="X124" s="146">
        <v>4532</v>
      </c>
      <c r="Y124" s="147" t="s">
        <v>998</v>
      </c>
      <c r="Z124" s="204" t="s">
        <v>1636</v>
      </c>
      <c r="AB124" s="146" t="s">
        <v>60</v>
      </c>
      <c r="AC124" s="146" t="s">
        <v>88</v>
      </c>
      <c r="AD124" s="205" t="s">
        <v>90</v>
      </c>
      <c r="AE124" s="146" t="s">
        <v>1637</v>
      </c>
      <c r="AG124" s="200"/>
      <c r="AJ124" s="206"/>
      <c r="AL124" s="207"/>
      <c r="AQ124" s="200"/>
      <c r="AY124" s="148"/>
      <c r="AZ124" s="148">
        <v>450000</v>
      </c>
      <c r="BA124" s="148">
        <v>0</v>
      </c>
      <c r="BB124" s="148">
        <v>450000</v>
      </c>
      <c r="BC124" s="148">
        <v>100000</v>
      </c>
      <c r="BD124" s="148">
        <v>0</v>
      </c>
      <c r="BE124" s="148">
        <v>100000</v>
      </c>
      <c r="BF124" s="148"/>
      <c r="BG124" s="148"/>
      <c r="BH124" s="148"/>
      <c r="BI124" s="148"/>
      <c r="BJ124" s="148"/>
      <c r="BK124" s="148"/>
      <c r="BM124" s="208"/>
      <c r="BQ124" s="202"/>
      <c r="CB124" s="202"/>
      <c r="CC124" s="202"/>
      <c r="CF124" s="205"/>
      <c r="CJ124" s="206"/>
      <c r="CV124" s="202"/>
      <c r="CW124" s="202"/>
      <c r="CZ124" s="205"/>
      <c r="DC124" s="202"/>
      <c r="DO124" s="202"/>
      <c r="DP124" s="202"/>
      <c r="DS124" s="205"/>
      <c r="DV124" s="202"/>
      <c r="EH124" s="202"/>
      <c r="EI124" s="202"/>
      <c r="EL124" s="205"/>
      <c r="EO124" s="202"/>
      <c r="FA124" s="202"/>
      <c r="FB124" s="202"/>
      <c r="FE124" s="205"/>
      <c r="FH124" s="202"/>
      <c r="FT124" s="202"/>
      <c r="FU124" s="202"/>
      <c r="FX124" s="205"/>
    </row>
    <row r="125" spans="1:180" ht="69.75" customHeight="1" x14ac:dyDescent="0.35">
      <c r="A125" s="250" t="s">
        <v>1641</v>
      </c>
      <c r="B125" s="250" t="s">
        <v>1642</v>
      </c>
      <c r="C125" s="189">
        <f>C124+1</f>
        <v>124</v>
      </c>
      <c r="D125" s="146" t="s">
        <v>1165</v>
      </c>
      <c r="E125" s="146" t="s">
        <v>413</v>
      </c>
      <c r="F125" s="146" t="s">
        <v>416</v>
      </c>
      <c r="G125" s="198">
        <v>45473</v>
      </c>
      <c r="H125" s="199" t="s">
        <v>1166</v>
      </c>
      <c r="I125" s="200" t="s">
        <v>50</v>
      </c>
      <c r="K125" s="206"/>
      <c r="N125" s="199" t="s">
        <v>1585</v>
      </c>
      <c r="O125" s="202">
        <v>800123</v>
      </c>
      <c r="P125" s="146" t="s">
        <v>1643</v>
      </c>
      <c r="R125" s="146" t="s">
        <v>54</v>
      </c>
      <c r="S125" s="146" t="s">
        <v>1644</v>
      </c>
      <c r="V125" s="146" t="s">
        <v>1645</v>
      </c>
      <c r="W125" s="146" t="s">
        <v>1302</v>
      </c>
      <c r="X125" s="146">
        <v>4533</v>
      </c>
      <c r="Z125" s="204" t="s">
        <v>1646</v>
      </c>
      <c r="AB125" s="146" t="s">
        <v>60</v>
      </c>
      <c r="AC125" s="146" t="s">
        <v>61</v>
      </c>
      <c r="AF125" s="200" t="s">
        <v>980</v>
      </c>
      <c r="AG125" s="200" t="s">
        <v>69</v>
      </c>
      <c r="AI125" s="146" t="s">
        <v>92</v>
      </c>
      <c r="AJ125" s="206" t="s">
        <v>1647</v>
      </c>
      <c r="AK125" s="200" t="s">
        <v>88</v>
      </c>
      <c r="AL125" s="207" t="s">
        <v>90</v>
      </c>
      <c r="AM125" s="146" t="s">
        <v>1648</v>
      </c>
      <c r="AN125" s="146" t="s">
        <v>66</v>
      </c>
      <c r="AP125" s="146" t="s">
        <v>66</v>
      </c>
      <c r="AQ125" s="200" t="s">
        <v>67</v>
      </c>
      <c r="AR125" s="149">
        <v>38000</v>
      </c>
      <c r="AT125" s="149">
        <f>AR125</f>
        <v>38000</v>
      </c>
      <c r="AY125" s="149">
        <v>38000</v>
      </c>
      <c r="AZ125" s="149"/>
      <c r="BA125" s="149"/>
      <c r="BB125" s="149"/>
      <c r="BC125" s="149"/>
      <c r="BD125" s="149"/>
      <c r="BE125" s="149"/>
      <c r="BF125" s="149"/>
      <c r="BG125" s="149"/>
      <c r="BH125" s="149"/>
      <c r="BI125" s="149"/>
      <c r="BJ125" s="149"/>
      <c r="BK125" s="149"/>
      <c r="BM125" s="211"/>
      <c r="BQ125" s="202"/>
      <c r="CB125" s="202"/>
      <c r="CC125" s="202"/>
      <c r="CF125" s="205"/>
      <c r="CH125" s="146" t="s">
        <v>191</v>
      </c>
      <c r="CI125" s="146" t="s">
        <v>1167</v>
      </c>
      <c r="CJ125" s="206">
        <v>6401230981234</v>
      </c>
      <c r="CL125" s="146" t="s">
        <v>1410</v>
      </c>
      <c r="CM125" s="146" t="s">
        <v>1649</v>
      </c>
      <c r="CN125" s="146" t="s">
        <v>54</v>
      </c>
      <c r="CO125" s="146" t="s">
        <v>1650</v>
      </c>
      <c r="CR125" s="146" t="s">
        <v>987</v>
      </c>
      <c r="CS125" s="146" t="s">
        <v>129</v>
      </c>
      <c r="CT125" s="146">
        <v>2467</v>
      </c>
      <c r="CV125" s="204" t="s">
        <v>1651</v>
      </c>
      <c r="CW125" s="202"/>
      <c r="CX125" s="146" t="s">
        <v>60</v>
      </c>
      <c r="CY125" s="146" t="s">
        <v>88</v>
      </c>
      <c r="CZ125" s="205" t="s">
        <v>90</v>
      </c>
      <c r="DA125" s="146" t="s">
        <v>1648</v>
      </c>
      <c r="DC125" s="202"/>
      <c r="DO125" s="202"/>
      <c r="DP125" s="202"/>
      <c r="DV125" s="202"/>
      <c r="EH125" s="202"/>
      <c r="EI125" s="202"/>
      <c r="EO125" s="202"/>
      <c r="FA125" s="202"/>
      <c r="FB125" s="202"/>
      <c r="FH125" s="202"/>
      <c r="FT125" s="202"/>
      <c r="FU125" s="202"/>
    </row>
    <row r="126" spans="1:180" ht="69.75" customHeight="1" x14ac:dyDescent="0.35">
      <c r="A126" s="250"/>
      <c r="B126" s="250"/>
      <c r="C126" s="189">
        <f t="shared" ref="C126" si="17">C125+1</f>
        <v>125</v>
      </c>
      <c r="D126" s="146" t="s">
        <v>1175</v>
      </c>
      <c r="E126" s="146" t="s">
        <v>413</v>
      </c>
      <c r="F126" s="146" t="s">
        <v>416</v>
      </c>
      <c r="G126" s="198">
        <v>45473</v>
      </c>
      <c r="H126" s="199" t="s">
        <v>1166</v>
      </c>
      <c r="I126" s="200" t="s">
        <v>50</v>
      </c>
      <c r="K126" s="206"/>
      <c r="N126" s="199" t="s">
        <v>1585</v>
      </c>
      <c r="O126" s="202">
        <v>800123</v>
      </c>
      <c r="P126" s="146" t="s">
        <v>1643</v>
      </c>
      <c r="R126" s="146" t="s">
        <v>54</v>
      </c>
      <c r="S126" s="146" t="s">
        <v>1644</v>
      </c>
      <c r="V126" s="146" t="s">
        <v>1645</v>
      </c>
      <c r="W126" s="146" t="s">
        <v>1302</v>
      </c>
      <c r="X126" s="146">
        <v>4533</v>
      </c>
      <c r="Z126" s="204" t="s">
        <v>1646</v>
      </c>
      <c r="AB126" s="146" t="s">
        <v>60</v>
      </c>
      <c r="AC126" s="146" t="s">
        <v>61</v>
      </c>
      <c r="AG126" s="200"/>
      <c r="AJ126" s="206"/>
      <c r="AQ126" s="200"/>
      <c r="AY126" s="148"/>
      <c r="AZ126" s="148">
        <v>38000</v>
      </c>
      <c r="BA126" s="148">
        <v>0</v>
      </c>
      <c r="BB126" s="148">
        <v>38000</v>
      </c>
      <c r="BC126" s="148">
        <v>38000</v>
      </c>
      <c r="BD126" s="148">
        <v>0</v>
      </c>
      <c r="BE126" s="148">
        <v>38000</v>
      </c>
      <c r="BF126" s="148"/>
      <c r="BG126" s="148"/>
      <c r="BH126" s="148"/>
      <c r="BI126" s="148"/>
      <c r="BJ126" s="148"/>
      <c r="BK126" s="148"/>
      <c r="BM126" s="208"/>
      <c r="BQ126" s="202"/>
      <c r="CB126" s="202"/>
      <c r="CC126" s="202"/>
      <c r="CF126" s="205"/>
      <c r="CJ126" s="206"/>
      <c r="CV126" s="202"/>
      <c r="CW126" s="202"/>
      <c r="DC126" s="202"/>
      <c r="DO126" s="202"/>
      <c r="DP126" s="202"/>
      <c r="DV126" s="202"/>
      <c r="EH126" s="202"/>
      <c r="EI126" s="202"/>
      <c r="EO126" s="202"/>
      <c r="FA126" s="202"/>
      <c r="FB126" s="202"/>
      <c r="FH126" s="202"/>
      <c r="FT126" s="202"/>
      <c r="FU126" s="202"/>
    </row>
    <row r="127" spans="1:180" ht="69.75" customHeight="1" x14ac:dyDescent="0.35">
      <c r="A127" s="250" t="s">
        <v>1652</v>
      </c>
      <c r="B127" s="250" t="s">
        <v>1653</v>
      </c>
      <c r="C127" s="187">
        <f>C126+1</f>
        <v>126</v>
      </c>
      <c r="D127" s="146" t="s">
        <v>1165</v>
      </c>
      <c r="E127" s="146" t="s">
        <v>413</v>
      </c>
      <c r="F127" s="146" t="s">
        <v>416</v>
      </c>
      <c r="G127" s="198">
        <v>45473</v>
      </c>
      <c r="H127" s="199" t="s">
        <v>1166</v>
      </c>
      <c r="I127" s="200" t="s">
        <v>50</v>
      </c>
      <c r="K127" s="206"/>
      <c r="N127" s="199" t="s">
        <v>1338</v>
      </c>
      <c r="O127" s="202">
        <v>787878</v>
      </c>
      <c r="P127" s="146" t="s">
        <v>1654</v>
      </c>
      <c r="R127" s="146" t="s">
        <v>54</v>
      </c>
      <c r="S127" s="146" t="s">
        <v>1655</v>
      </c>
      <c r="V127" s="146" t="s">
        <v>1656</v>
      </c>
      <c r="W127" s="146" t="s">
        <v>114</v>
      </c>
      <c r="X127" s="146">
        <v>3456</v>
      </c>
      <c r="Y127" s="190"/>
      <c r="Z127" s="204" t="s">
        <v>1657</v>
      </c>
      <c r="AB127" s="146" t="s">
        <v>60</v>
      </c>
      <c r="AC127" s="146" t="s">
        <v>61</v>
      </c>
      <c r="AD127" s="205"/>
      <c r="AF127" s="200" t="s">
        <v>980</v>
      </c>
      <c r="AG127" s="200" t="s">
        <v>71</v>
      </c>
      <c r="AH127" s="200"/>
      <c r="AI127" s="200" t="s">
        <v>72</v>
      </c>
      <c r="AJ127" s="206">
        <v>980346758732</v>
      </c>
      <c r="AK127" s="200" t="s">
        <v>61</v>
      </c>
      <c r="AN127" s="146" t="s">
        <v>66</v>
      </c>
      <c r="AP127" s="146" t="s">
        <v>66</v>
      </c>
      <c r="AQ127" s="200" t="s">
        <v>67</v>
      </c>
      <c r="AR127" s="149">
        <v>50000</v>
      </c>
      <c r="AT127" s="149">
        <f>AR127</f>
        <v>50000</v>
      </c>
      <c r="AX127" s="158">
        <f>(AY127/($AZ$128+$AZ$130))</f>
        <v>0.4</v>
      </c>
      <c r="AY127" s="149">
        <v>50000</v>
      </c>
      <c r="AZ127" s="149"/>
      <c r="BA127" s="149"/>
      <c r="BB127" s="149"/>
      <c r="BC127" s="149"/>
      <c r="BD127" s="149"/>
      <c r="BE127" s="149"/>
      <c r="BF127" s="149"/>
      <c r="BG127" s="149"/>
      <c r="BH127" s="149"/>
      <c r="BI127" s="149"/>
      <c r="BJ127" s="149"/>
      <c r="BK127" s="149"/>
      <c r="BM127" s="211"/>
      <c r="BQ127" s="202"/>
      <c r="CB127" s="202"/>
      <c r="CC127" s="202"/>
      <c r="CF127" s="205"/>
      <c r="CH127" s="146" t="s">
        <v>191</v>
      </c>
      <c r="CI127" s="146" t="s">
        <v>1167</v>
      </c>
      <c r="CJ127" s="206">
        <v>8002136345048</v>
      </c>
      <c r="CL127" s="146" t="s">
        <v>1629</v>
      </c>
      <c r="CM127" s="146" t="s">
        <v>1434</v>
      </c>
      <c r="CN127" s="146" t="s">
        <v>54</v>
      </c>
      <c r="CO127" s="146" t="s">
        <v>986</v>
      </c>
      <c r="CR127" s="146" t="s">
        <v>987</v>
      </c>
      <c r="CS127" s="146" t="s">
        <v>129</v>
      </c>
      <c r="CT127" s="146">
        <v>2194</v>
      </c>
      <c r="CU127" s="190" t="s">
        <v>988</v>
      </c>
      <c r="CV127" s="204" t="s">
        <v>1658</v>
      </c>
      <c r="CW127" s="202"/>
      <c r="CX127" s="146" t="s">
        <v>60</v>
      </c>
      <c r="CY127" s="146" t="s">
        <v>1228</v>
      </c>
      <c r="CZ127" s="205"/>
      <c r="DB127" s="146" t="s">
        <v>1167</v>
      </c>
      <c r="DC127" s="206">
        <v>8203251979818</v>
      </c>
      <c r="DD127" s="201"/>
      <c r="DE127" s="146" t="s">
        <v>1631</v>
      </c>
      <c r="DF127" s="146" t="s">
        <v>1632</v>
      </c>
      <c r="DG127" s="146" t="s">
        <v>54</v>
      </c>
      <c r="DH127" s="146" t="s">
        <v>990</v>
      </c>
      <c r="DK127" s="146" t="s">
        <v>991</v>
      </c>
      <c r="DL127" s="146" t="s">
        <v>1203</v>
      </c>
      <c r="DM127" s="146">
        <v>2455</v>
      </c>
      <c r="DN127" s="190" t="s">
        <v>992</v>
      </c>
      <c r="DO127" s="204" t="s">
        <v>1659</v>
      </c>
      <c r="DP127" s="202"/>
      <c r="DQ127" s="146" t="s">
        <v>60</v>
      </c>
      <c r="DS127" s="205"/>
      <c r="DV127" s="206"/>
      <c r="DW127" s="201"/>
      <c r="EH127" s="202"/>
      <c r="EI127" s="202"/>
      <c r="EL127" s="205"/>
      <c r="EO127" s="206"/>
      <c r="EP127" s="201"/>
      <c r="FA127" s="202"/>
      <c r="FB127" s="202"/>
      <c r="FE127" s="205"/>
      <c r="FH127" s="206"/>
      <c r="FI127" s="201"/>
      <c r="FT127" s="202"/>
      <c r="FU127" s="202"/>
      <c r="FX127" s="205"/>
    </row>
    <row r="128" spans="1:180" ht="69.75" customHeight="1" x14ac:dyDescent="0.35">
      <c r="A128" s="250"/>
      <c r="B128" s="250"/>
      <c r="C128" s="187">
        <f t="shared" ref="C128:C130" si="18">C127+1</f>
        <v>127</v>
      </c>
      <c r="D128" s="146" t="s">
        <v>1175</v>
      </c>
      <c r="E128" s="146" t="s">
        <v>413</v>
      </c>
      <c r="F128" s="146" t="s">
        <v>416</v>
      </c>
      <c r="G128" s="198">
        <v>45473</v>
      </c>
      <c r="H128" s="199" t="s">
        <v>1166</v>
      </c>
      <c r="I128" s="200" t="s">
        <v>50</v>
      </c>
      <c r="K128" s="206"/>
      <c r="N128" s="199" t="s">
        <v>1338</v>
      </c>
      <c r="O128" s="202">
        <v>787878</v>
      </c>
      <c r="P128" s="146" t="s">
        <v>1654</v>
      </c>
      <c r="R128" s="146" t="s">
        <v>54</v>
      </c>
      <c r="S128" s="146" t="s">
        <v>1655</v>
      </c>
      <c r="V128" s="146" t="s">
        <v>1656</v>
      </c>
      <c r="W128" s="146" t="s">
        <v>114</v>
      </c>
      <c r="X128" s="146">
        <v>3456</v>
      </c>
      <c r="Y128" s="190"/>
      <c r="Z128" s="204" t="s">
        <v>1657</v>
      </c>
      <c r="AB128" s="146" t="s">
        <v>60</v>
      </c>
      <c r="AC128" s="146" t="s">
        <v>61</v>
      </c>
      <c r="AD128" s="205"/>
      <c r="AG128" s="200"/>
      <c r="AJ128" s="206"/>
      <c r="AQ128" s="200"/>
      <c r="AY128" s="148"/>
      <c r="AZ128" s="148">
        <v>50000</v>
      </c>
      <c r="BA128" s="148">
        <v>50000</v>
      </c>
      <c r="BB128" s="148">
        <v>0</v>
      </c>
      <c r="BC128" s="148">
        <v>40000</v>
      </c>
      <c r="BD128" s="148">
        <v>40000</v>
      </c>
      <c r="BE128" s="148">
        <v>0</v>
      </c>
      <c r="BF128" s="148"/>
      <c r="BG128" s="148"/>
      <c r="BH128" s="148"/>
      <c r="BI128" s="148"/>
      <c r="BJ128" s="148"/>
      <c r="BK128" s="148"/>
      <c r="BM128" s="208"/>
      <c r="BQ128" s="202"/>
      <c r="CB128" s="202"/>
      <c r="CC128" s="202"/>
      <c r="CF128" s="205"/>
      <c r="CJ128" s="206"/>
      <c r="CV128" s="202"/>
      <c r="CW128" s="202"/>
      <c r="CZ128" s="205"/>
      <c r="DC128" s="202"/>
      <c r="DO128" s="202"/>
      <c r="DP128" s="202"/>
      <c r="DS128" s="205"/>
      <c r="DV128" s="202"/>
      <c r="EH128" s="202"/>
      <c r="EI128" s="202"/>
      <c r="EL128" s="205"/>
      <c r="EO128" s="202"/>
      <c r="FA128" s="202"/>
      <c r="FB128" s="202"/>
      <c r="FE128" s="205"/>
      <c r="FH128" s="202"/>
      <c r="FT128" s="202"/>
      <c r="FU128" s="202"/>
      <c r="FX128" s="205"/>
    </row>
    <row r="129" spans="1:180" ht="69.75" customHeight="1" x14ac:dyDescent="0.35">
      <c r="A129" s="250"/>
      <c r="B129" s="250"/>
      <c r="C129" s="187">
        <f>C128+1</f>
        <v>128</v>
      </c>
      <c r="D129" s="146" t="s">
        <v>1165</v>
      </c>
      <c r="E129" s="146" t="s">
        <v>413</v>
      </c>
      <c r="F129" s="146" t="s">
        <v>416</v>
      </c>
      <c r="G129" s="198">
        <v>45473</v>
      </c>
      <c r="H129" s="199" t="s">
        <v>1166</v>
      </c>
      <c r="I129" s="200" t="s">
        <v>50</v>
      </c>
      <c r="K129" s="206"/>
      <c r="N129" s="199" t="s">
        <v>1338</v>
      </c>
      <c r="O129" s="202">
        <v>787878</v>
      </c>
      <c r="P129" s="146" t="s">
        <v>1654</v>
      </c>
      <c r="R129" s="146" t="s">
        <v>54</v>
      </c>
      <c r="S129" s="146" t="s">
        <v>1655</v>
      </c>
      <c r="V129" s="146" t="s">
        <v>1656</v>
      </c>
      <c r="W129" s="146" t="s">
        <v>114</v>
      </c>
      <c r="X129" s="146">
        <v>3456</v>
      </c>
      <c r="Y129" s="190"/>
      <c r="Z129" s="204" t="s">
        <v>1657</v>
      </c>
      <c r="AB129" s="146" t="s">
        <v>60</v>
      </c>
      <c r="AC129" s="146" t="s">
        <v>61</v>
      </c>
      <c r="AD129" s="205"/>
      <c r="AF129" s="200" t="s">
        <v>980</v>
      </c>
      <c r="AG129" s="200" t="s">
        <v>69</v>
      </c>
      <c r="AH129" s="200"/>
      <c r="AI129" s="200" t="s">
        <v>92</v>
      </c>
      <c r="AJ129" s="206">
        <v>35678907</v>
      </c>
      <c r="AK129" s="200" t="s">
        <v>61</v>
      </c>
      <c r="AN129" s="146" t="s">
        <v>66</v>
      </c>
      <c r="AP129" s="146" t="s">
        <v>66</v>
      </c>
      <c r="AQ129" s="200" t="s">
        <v>67</v>
      </c>
      <c r="AR129" s="149">
        <v>75000</v>
      </c>
      <c r="AT129" s="149">
        <f>AR129</f>
        <v>75000</v>
      </c>
      <c r="AX129" s="158">
        <f>(AY129/($AZ$128+$AZ$130))</f>
        <v>0.6</v>
      </c>
      <c r="AY129" s="149">
        <v>75000</v>
      </c>
      <c r="AZ129" s="149"/>
      <c r="BA129" s="149"/>
      <c r="BB129" s="149"/>
      <c r="BC129" s="149"/>
      <c r="BD129" s="149"/>
      <c r="BE129" s="149"/>
      <c r="BF129" s="149"/>
      <c r="BG129" s="149"/>
      <c r="BH129" s="149"/>
      <c r="BI129" s="149"/>
      <c r="BJ129" s="149"/>
      <c r="BK129" s="149"/>
      <c r="BM129" s="211"/>
      <c r="BQ129" s="202"/>
      <c r="CB129" s="202"/>
      <c r="CC129" s="202"/>
      <c r="CF129" s="205"/>
      <c r="CH129" s="146" t="s">
        <v>191</v>
      </c>
      <c r="CI129" s="146" t="s">
        <v>1167</v>
      </c>
      <c r="CJ129" s="206">
        <v>9003219871234</v>
      </c>
      <c r="CL129" s="146" t="s">
        <v>1660</v>
      </c>
      <c r="CM129" s="146" t="s">
        <v>1661</v>
      </c>
      <c r="CN129" s="146" t="s">
        <v>54</v>
      </c>
      <c r="CO129" s="146" t="s">
        <v>1662</v>
      </c>
      <c r="CR129" s="146" t="s">
        <v>987</v>
      </c>
      <c r="CS129" s="146" t="s">
        <v>129</v>
      </c>
      <c r="CT129" s="146">
        <v>2194</v>
      </c>
      <c r="CU129" s="190"/>
      <c r="CV129" s="223" t="s">
        <v>1663</v>
      </c>
      <c r="CW129" s="202"/>
      <c r="CX129" s="146" t="s">
        <v>60</v>
      </c>
      <c r="CY129" s="146" t="s">
        <v>1228</v>
      </c>
      <c r="CZ129" s="205"/>
      <c r="DB129" s="146" t="s">
        <v>1167</v>
      </c>
      <c r="DC129" s="206">
        <v>8207293330912</v>
      </c>
      <c r="DE129" s="146" t="s">
        <v>1664</v>
      </c>
      <c r="DF129" s="146" t="s">
        <v>1665</v>
      </c>
      <c r="DG129" s="146" t="s">
        <v>54</v>
      </c>
      <c r="DH129" s="146" t="s">
        <v>1666</v>
      </c>
      <c r="DK129" s="146" t="s">
        <v>1667</v>
      </c>
      <c r="DL129" s="146" t="s">
        <v>85</v>
      </c>
      <c r="DM129" s="146">
        <v>2455</v>
      </c>
      <c r="DN129" s="190"/>
      <c r="DO129" s="204" t="s">
        <v>1633</v>
      </c>
      <c r="DP129" s="202"/>
      <c r="DQ129" s="146" t="s">
        <v>60</v>
      </c>
      <c r="DS129" s="205"/>
      <c r="DV129" s="206"/>
      <c r="EH129" s="202"/>
      <c r="EI129" s="202"/>
      <c r="EL129" s="205"/>
      <c r="EO129" s="206"/>
      <c r="FA129" s="202"/>
      <c r="FB129" s="202"/>
      <c r="FE129" s="205"/>
      <c r="FH129" s="206"/>
      <c r="FT129" s="202"/>
      <c r="FU129" s="202"/>
      <c r="FX129" s="205"/>
    </row>
    <row r="130" spans="1:180" ht="69.75" customHeight="1" x14ac:dyDescent="0.35">
      <c r="A130" s="250"/>
      <c r="B130" s="250"/>
      <c r="C130" s="187">
        <f t="shared" si="18"/>
        <v>129</v>
      </c>
      <c r="D130" s="146" t="s">
        <v>1175</v>
      </c>
      <c r="E130" s="146" t="s">
        <v>413</v>
      </c>
      <c r="F130" s="146" t="s">
        <v>416</v>
      </c>
      <c r="G130" s="198">
        <v>45473</v>
      </c>
      <c r="H130" s="199" t="s">
        <v>1166</v>
      </c>
      <c r="I130" s="200" t="s">
        <v>50</v>
      </c>
      <c r="K130" s="206"/>
      <c r="N130" s="199" t="s">
        <v>1338</v>
      </c>
      <c r="O130" s="202">
        <v>787878</v>
      </c>
      <c r="P130" s="146" t="s">
        <v>1654</v>
      </c>
      <c r="R130" s="146" t="s">
        <v>54</v>
      </c>
      <c r="S130" s="146" t="s">
        <v>1655</v>
      </c>
      <c r="V130" s="146" t="s">
        <v>1656</v>
      </c>
      <c r="W130" s="146" t="s">
        <v>114</v>
      </c>
      <c r="X130" s="146">
        <v>3456</v>
      </c>
      <c r="Y130" s="190"/>
      <c r="Z130" s="204" t="s">
        <v>1657</v>
      </c>
      <c r="AB130" s="146" t="s">
        <v>60</v>
      </c>
      <c r="AC130" s="146" t="s">
        <v>61</v>
      </c>
      <c r="AD130" s="205"/>
      <c r="AG130" s="200"/>
      <c r="AJ130" s="206"/>
      <c r="AQ130" s="200"/>
      <c r="AY130" s="148"/>
      <c r="AZ130" s="148">
        <v>75000</v>
      </c>
      <c r="BA130" s="148">
        <v>75000</v>
      </c>
      <c r="BB130" s="148">
        <v>0</v>
      </c>
      <c r="BC130" s="148">
        <v>60000</v>
      </c>
      <c r="BD130" s="148">
        <v>60000</v>
      </c>
      <c r="BE130" s="148">
        <v>0</v>
      </c>
      <c r="BF130" s="148"/>
      <c r="BG130" s="148"/>
      <c r="BH130" s="148"/>
      <c r="BI130" s="148"/>
      <c r="BJ130" s="148"/>
      <c r="BK130" s="148"/>
      <c r="BM130" s="208"/>
      <c r="BQ130" s="202"/>
      <c r="CB130" s="202"/>
      <c r="CC130" s="202"/>
      <c r="CF130" s="205"/>
      <c r="CJ130" s="206"/>
      <c r="CV130" s="202"/>
      <c r="CW130" s="202"/>
      <c r="CZ130" s="205"/>
      <c r="DC130" s="202"/>
      <c r="DO130" s="202"/>
      <c r="DP130" s="202"/>
      <c r="DS130" s="205"/>
      <c r="DV130" s="202"/>
      <c r="EH130" s="202"/>
      <c r="EI130" s="202"/>
      <c r="EL130" s="205"/>
      <c r="EO130" s="202"/>
      <c r="FA130" s="202"/>
      <c r="FB130" s="202"/>
      <c r="FE130" s="205"/>
      <c r="FH130" s="202"/>
      <c r="FT130" s="202"/>
      <c r="FU130" s="202"/>
      <c r="FX130" s="205"/>
    </row>
    <row r="131" spans="1:180" ht="69.75" customHeight="1" x14ac:dyDescent="0.35">
      <c r="A131" s="197" t="s">
        <v>1668</v>
      </c>
      <c r="B131" s="197" t="s">
        <v>1669</v>
      </c>
      <c r="C131" s="191" t="s">
        <v>1670</v>
      </c>
      <c r="D131" s="146" t="s">
        <v>1671</v>
      </c>
      <c r="E131" s="146" t="s">
        <v>413</v>
      </c>
      <c r="F131" s="146" t="s">
        <v>416</v>
      </c>
      <c r="G131" s="224">
        <v>45473</v>
      </c>
      <c r="K131" s="201"/>
      <c r="O131" s="202"/>
      <c r="Z131" s="202"/>
      <c r="AG131" s="200"/>
      <c r="AZ131" s="149"/>
      <c r="BA131" s="149"/>
      <c r="BB131" s="149"/>
      <c r="BC131" s="149"/>
      <c r="BD131" s="149"/>
      <c r="BE131" s="149"/>
      <c r="BF131" s="149">
        <f t="shared" ref="BF131:BK131" si="19">SUM(AZ2:AZ130)</f>
        <v>4932620</v>
      </c>
      <c r="BG131" s="149">
        <f t="shared" si="19"/>
        <v>1802619.9999999998</v>
      </c>
      <c r="BH131" s="149">
        <f t="shared" si="19"/>
        <v>3130000</v>
      </c>
      <c r="BI131" s="149">
        <f t="shared" si="19"/>
        <v>3671554.5454545459</v>
      </c>
      <c r="BJ131" s="149">
        <f t="shared" si="19"/>
        <v>1366099.9999999998</v>
      </c>
      <c r="BK131" s="149">
        <f t="shared" si="19"/>
        <v>2305454.5499999998</v>
      </c>
      <c r="BL131" s="149"/>
      <c r="BM131" s="211"/>
      <c r="BQ131" s="202"/>
      <c r="CB131" s="202"/>
      <c r="CC131" s="202"/>
      <c r="CJ131" s="202"/>
      <c r="CK131" s="146"/>
      <c r="CV131" s="202"/>
      <c r="CW131" s="202"/>
      <c r="DC131" s="202"/>
      <c r="DO131" s="202"/>
      <c r="DP131" s="202"/>
      <c r="DV131" s="202"/>
      <c r="EH131" s="202"/>
      <c r="EI131" s="202"/>
      <c r="EO131" s="202"/>
      <c r="FA131" s="202"/>
      <c r="FB131" s="202"/>
      <c r="FH131" s="202"/>
      <c r="FT131" s="202"/>
      <c r="FU131" s="202"/>
    </row>
    <row r="132" spans="1:180" ht="15.5" x14ac:dyDescent="0.35">
      <c r="AG132" s="192"/>
      <c r="AZ132" s="149"/>
      <c r="BA132" s="149"/>
      <c r="BB132" s="149"/>
      <c r="BC132" s="149"/>
      <c r="BD132" s="149"/>
      <c r="BE132" s="149"/>
      <c r="BF132" s="149"/>
      <c r="BG132" s="149"/>
      <c r="BH132" s="149"/>
      <c r="BI132" s="149"/>
      <c r="BJ132" s="149"/>
      <c r="BK132" s="149"/>
      <c r="BL132" s="149"/>
      <c r="BM132" s="149"/>
      <c r="CK132" s="146"/>
    </row>
    <row r="133" spans="1:180" ht="15.5" x14ac:dyDescent="0.35">
      <c r="A133" s="146"/>
      <c r="B133" s="146"/>
      <c r="K133" s="146"/>
      <c r="AR133" s="146"/>
      <c r="AT133" s="146"/>
      <c r="AX133" s="148"/>
      <c r="AY133" s="146"/>
      <c r="CK133" s="146"/>
    </row>
    <row r="134" spans="1:180" ht="15" customHeight="1" x14ac:dyDescent="0.35">
      <c r="AX134" s="148"/>
      <c r="AZ134" s="149"/>
      <c r="BA134" s="149"/>
      <c r="BB134" s="149"/>
      <c r="BC134" s="149"/>
      <c r="BD134" s="149"/>
      <c r="BE134" s="149"/>
      <c r="BF134" s="149"/>
      <c r="BG134" s="149"/>
      <c r="BH134" s="149"/>
      <c r="BI134" s="149"/>
      <c r="BJ134" s="149"/>
      <c r="BK134" s="149"/>
      <c r="BL134" s="149"/>
      <c r="BM134" s="149"/>
      <c r="CK134" s="146"/>
    </row>
    <row r="135" spans="1:180" ht="15" customHeight="1" x14ac:dyDescent="0.35">
      <c r="AZ135" s="149"/>
      <c r="BA135" s="149"/>
      <c r="BB135" s="149"/>
      <c r="BC135" s="149"/>
      <c r="BD135" s="149"/>
      <c r="BE135" s="149"/>
      <c r="BF135" s="149"/>
      <c r="BG135" s="149"/>
      <c r="BH135" s="149"/>
      <c r="BI135" s="149"/>
      <c r="BJ135" s="149"/>
      <c r="BK135" s="149"/>
      <c r="BL135" s="149"/>
      <c r="BM135" s="149"/>
      <c r="CK135" s="146"/>
    </row>
    <row r="136" spans="1:180" ht="15" customHeight="1" x14ac:dyDescent="0.35">
      <c r="AX136" s="148"/>
      <c r="AZ136" s="149"/>
      <c r="BA136" s="149"/>
      <c r="BB136" s="149"/>
      <c r="BC136" s="149"/>
      <c r="BD136" s="149"/>
      <c r="BE136" s="149"/>
      <c r="BF136" s="149"/>
      <c r="BG136" s="149"/>
      <c r="BH136" s="149"/>
      <c r="BI136" s="149"/>
      <c r="BJ136" s="149"/>
      <c r="BK136" s="149"/>
      <c r="BL136" s="149"/>
      <c r="BM136" s="149"/>
      <c r="CK136" s="146"/>
    </row>
    <row r="137" spans="1:180" ht="15" customHeight="1" x14ac:dyDescent="0.35">
      <c r="AX137" s="148"/>
      <c r="AZ137" s="149"/>
      <c r="BA137" s="149"/>
      <c r="BB137" s="149"/>
      <c r="BC137" s="149"/>
      <c r="BD137" s="149"/>
      <c r="BE137" s="149"/>
      <c r="BF137" s="149"/>
      <c r="BG137" s="149"/>
      <c r="BH137" s="149"/>
      <c r="BI137" s="149"/>
      <c r="BJ137" s="149"/>
      <c r="BK137" s="149"/>
      <c r="BL137" s="149"/>
      <c r="BM137" s="149"/>
      <c r="CK137" s="146"/>
    </row>
    <row r="138" spans="1:180" ht="15" customHeight="1" x14ac:dyDescent="0.35">
      <c r="AZ138" s="149"/>
      <c r="BA138" s="149"/>
      <c r="BB138" s="149"/>
      <c r="BC138" s="149"/>
      <c r="BD138" s="149"/>
      <c r="BE138" s="149"/>
      <c r="BF138" s="149"/>
      <c r="BG138" s="149"/>
      <c r="BH138" s="149"/>
      <c r="BI138" s="149"/>
      <c r="BJ138" s="149"/>
      <c r="BK138" s="149"/>
      <c r="BL138" s="149"/>
      <c r="BM138" s="149"/>
      <c r="CK138" s="146"/>
    </row>
    <row r="139" spans="1:180" ht="15" customHeight="1" x14ac:dyDescent="0.35">
      <c r="AZ139" s="149"/>
      <c r="BA139" s="149"/>
      <c r="BB139" s="149"/>
      <c r="BC139" s="149"/>
      <c r="BD139" s="149"/>
      <c r="BE139" s="149"/>
      <c r="BF139" s="149"/>
      <c r="BG139" s="149"/>
      <c r="BH139" s="149"/>
      <c r="BI139" s="149"/>
      <c r="BJ139" s="149"/>
      <c r="BK139" s="149"/>
      <c r="BL139" s="149"/>
      <c r="BM139" s="149"/>
      <c r="CK139" s="146"/>
    </row>
    <row r="140" spans="1:180" ht="15" customHeight="1" x14ac:dyDescent="0.35">
      <c r="AZ140" s="149"/>
      <c r="BA140" s="149"/>
      <c r="BB140" s="149"/>
      <c r="BC140" s="149"/>
      <c r="BD140" s="149"/>
      <c r="BE140" s="149"/>
      <c r="BF140" s="149"/>
      <c r="BG140" s="149"/>
      <c r="BH140" s="149"/>
      <c r="BI140" s="149"/>
      <c r="BJ140" s="149"/>
      <c r="BK140" s="149"/>
      <c r="BL140" s="149"/>
      <c r="BM140" s="149"/>
      <c r="CK140" s="146"/>
    </row>
    <row r="141" spans="1:180" ht="15" customHeight="1" x14ac:dyDescent="0.35">
      <c r="AZ141" s="149"/>
      <c r="BA141" s="149"/>
      <c r="BB141" s="149"/>
      <c r="BC141" s="149"/>
      <c r="BD141" s="149"/>
      <c r="BE141" s="149"/>
      <c r="BF141" s="149"/>
      <c r="BG141" s="149"/>
      <c r="BH141" s="149"/>
      <c r="BI141" s="149"/>
      <c r="BJ141" s="149"/>
      <c r="BK141" s="149"/>
      <c r="BL141" s="149"/>
      <c r="BM141" s="149"/>
      <c r="CK141" s="146"/>
    </row>
    <row r="142" spans="1:180" ht="15" customHeight="1" x14ac:dyDescent="0.35">
      <c r="AZ142" s="149"/>
      <c r="BA142" s="149"/>
      <c r="BB142" s="149"/>
      <c r="BC142" s="149"/>
      <c r="BD142" s="149"/>
      <c r="BE142" s="149"/>
      <c r="BF142" s="149"/>
      <c r="BG142" s="149"/>
      <c r="BH142" s="149"/>
      <c r="BI142" s="149"/>
      <c r="BJ142" s="149"/>
      <c r="BK142" s="149"/>
      <c r="BL142" s="149"/>
      <c r="BM142" s="149"/>
      <c r="CK142" s="146"/>
    </row>
    <row r="143" spans="1:180" ht="15" customHeight="1" x14ac:dyDescent="0.35">
      <c r="AZ143" s="149"/>
      <c r="BA143" s="149"/>
      <c r="BB143" s="149"/>
      <c r="BC143" s="149"/>
      <c r="BD143" s="149"/>
      <c r="BE143" s="149"/>
      <c r="BF143" s="149"/>
      <c r="BG143" s="149"/>
      <c r="BH143" s="149"/>
      <c r="BI143" s="149"/>
      <c r="BJ143" s="149"/>
      <c r="BK143" s="149"/>
      <c r="BL143" s="149"/>
      <c r="BM143" s="149"/>
      <c r="CK143" s="146"/>
    </row>
    <row r="144" spans="1:180" ht="15" customHeight="1" x14ac:dyDescent="0.35">
      <c r="AZ144" s="149"/>
      <c r="BA144" s="149"/>
      <c r="BB144" s="149"/>
      <c r="BC144" s="149"/>
      <c r="BD144" s="149"/>
      <c r="BE144" s="149"/>
      <c r="BF144" s="149"/>
      <c r="BG144" s="149"/>
      <c r="BH144" s="149"/>
      <c r="BI144" s="149"/>
      <c r="BJ144" s="149"/>
      <c r="BK144" s="149"/>
      <c r="BL144" s="149"/>
      <c r="BM144" s="149"/>
      <c r="CK144" s="146"/>
    </row>
    <row r="145" spans="52:89" ht="15" customHeight="1" x14ac:dyDescent="0.35">
      <c r="AZ145" s="149"/>
      <c r="BA145" s="149"/>
      <c r="BB145" s="149"/>
      <c r="BC145" s="149"/>
      <c r="BD145" s="149"/>
      <c r="BE145" s="149"/>
      <c r="BF145" s="149"/>
      <c r="BG145" s="149"/>
      <c r="BH145" s="149"/>
      <c r="BI145" s="149"/>
      <c r="BJ145" s="149"/>
      <c r="BK145" s="149"/>
      <c r="BL145" s="149"/>
      <c r="BM145" s="149"/>
      <c r="CK145" s="146"/>
    </row>
    <row r="146" spans="52:89" ht="15" customHeight="1" x14ac:dyDescent="0.35">
      <c r="AZ146" s="149"/>
      <c r="BA146" s="149"/>
      <c r="BB146" s="149"/>
      <c r="BC146" s="149"/>
      <c r="BD146" s="149"/>
      <c r="BE146" s="149"/>
      <c r="BF146" s="149"/>
      <c r="BG146" s="149"/>
      <c r="BH146" s="149"/>
      <c r="BI146" s="149"/>
      <c r="BJ146" s="149"/>
      <c r="BK146" s="149"/>
      <c r="BL146" s="149"/>
      <c r="BM146" s="149"/>
      <c r="CK146" s="146"/>
    </row>
    <row r="147" spans="52:89" ht="15" customHeight="1" x14ac:dyDescent="0.35">
      <c r="AZ147" s="149"/>
      <c r="BA147" s="149"/>
      <c r="BB147" s="149"/>
      <c r="BC147" s="149"/>
      <c r="BD147" s="149"/>
      <c r="BE147" s="149"/>
      <c r="BF147" s="149"/>
      <c r="BG147" s="149"/>
      <c r="BH147" s="149"/>
      <c r="BI147" s="149"/>
      <c r="BJ147" s="149"/>
      <c r="BK147" s="149"/>
      <c r="BL147" s="149"/>
      <c r="BM147" s="149"/>
      <c r="CK147" s="146"/>
    </row>
    <row r="148" spans="52:89" ht="15" customHeight="1" x14ac:dyDescent="0.35">
      <c r="AZ148" s="149"/>
      <c r="BA148" s="149"/>
      <c r="BB148" s="149"/>
      <c r="BC148" s="149"/>
      <c r="BD148" s="149"/>
      <c r="BE148" s="149"/>
      <c r="BF148" s="149"/>
      <c r="BG148" s="149"/>
      <c r="BH148" s="149"/>
      <c r="BI148" s="149"/>
      <c r="BJ148" s="149"/>
      <c r="BK148" s="149"/>
      <c r="BL148" s="149"/>
      <c r="BM148" s="149"/>
      <c r="CK148" s="146"/>
    </row>
    <row r="149" spans="52:89" ht="15" customHeight="1" x14ac:dyDescent="0.35">
      <c r="AZ149" s="149"/>
      <c r="BA149" s="149"/>
      <c r="BB149" s="149"/>
      <c r="BC149" s="149"/>
      <c r="BD149" s="149"/>
      <c r="BE149" s="149"/>
      <c r="BF149" s="149"/>
      <c r="BG149" s="149"/>
      <c r="BH149" s="149"/>
      <c r="BI149" s="149"/>
      <c r="BJ149" s="149"/>
      <c r="BK149" s="149"/>
      <c r="BL149" s="149"/>
      <c r="BM149" s="149"/>
      <c r="CK149" s="146"/>
    </row>
    <row r="150" spans="52:89" ht="15" customHeight="1" x14ac:dyDescent="0.35">
      <c r="AZ150" s="149"/>
      <c r="BA150" s="149"/>
      <c r="BB150" s="149"/>
      <c r="BC150" s="149"/>
      <c r="BD150" s="149"/>
      <c r="BE150" s="149"/>
      <c r="BF150" s="149"/>
      <c r="BG150" s="149"/>
      <c r="BH150" s="149"/>
      <c r="BI150" s="149"/>
      <c r="BJ150" s="149"/>
      <c r="BK150" s="149"/>
      <c r="BL150" s="149"/>
      <c r="BM150" s="149"/>
      <c r="CK150" s="146"/>
    </row>
    <row r="151" spans="52:89" ht="15" customHeight="1" x14ac:dyDescent="0.35">
      <c r="AZ151" s="149"/>
      <c r="BA151" s="149"/>
      <c r="BB151" s="149"/>
      <c r="BC151" s="149"/>
      <c r="BD151" s="149"/>
      <c r="BE151" s="149"/>
      <c r="BF151" s="149"/>
      <c r="BG151" s="149"/>
      <c r="BH151" s="149"/>
      <c r="BI151" s="149"/>
      <c r="BJ151" s="149"/>
      <c r="BK151" s="149"/>
      <c r="BL151" s="149"/>
      <c r="BM151" s="149"/>
      <c r="CK151" s="146"/>
    </row>
    <row r="152" spans="52:89" ht="15" customHeight="1" x14ac:dyDescent="0.35">
      <c r="AZ152" s="149"/>
      <c r="BA152" s="149"/>
      <c r="BB152" s="149"/>
      <c r="BC152" s="149"/>
      <c r="BD152" s="149"/>
      <c r="BE152" s="149"/>
      <c r="BF152" s="149"/>
      <c r="BG152" s="149"/>
      <c r="BH152" s="149"/>
      <c r="BI152" s="149"/>
      <c r="BJ152" s="149"/>
      <c r="BK152" s="149"/>
      <c r="BL152" s="149"/>
      <c r="BM152" s="149"/>
      <c r="CK152" s="146"/>
    </row>
    <row r="153" spans="52:89" ht="15" customHeight="1" x14ac:dyDescent="0.35">
      <c r="AZ153" s="149"/>
      <c r="BA153" s="149"/>
      <c r="BB153" s="149"/>
      <c r="BC153" s="149"/>
      <c r="BD153" s="149"/>
      <c r="BE153" s="149"/>
      <c r="BF153" s="149"/>
      <c r="BG153" s="149"/>
      <c r="BH153" s="149"/>
      <c r="BI153" s="149"/>
      <c r="BJ153" s="149"/>
      <c r="BK153" s="149"/>
      <c r="BL153" s="149"/>
      <c r="BM153" s="149"/>
      <c r="CK153" s="146"/>
    </row>
    <row r="154" spans="52:89" ht="15" customHeight="1" x14ac:dyDescent="0.35">
      <c r="AZ154" s="149"/>
      <c r="BA154" s="149"/>
      <c r="BB154" s="149"/>
      <c r="BC154" s="149"/>
      <c r="BD154" s="149"/>
      <c r="BE154" s="149"/>
      <c r="BF154" s="149"/>
      <c r="BG154" s="149"/>
      <c r="BH154" s="149"/>
      <c r="BI154" s="149"/>
      <c r="BJ154" s="149"/>
      <c r="BK154" s="149"/>
      <c r="BL154" s="149"/>
      <c r="BM154" s="149"/>
      <c r="CK154" s="146"/>
    </row>
    <row r="155" spans="52:89" ht="15" customHeight="1" x14ac:dyDescent="0.35">
      <c r="AZ155" s="149"/>
      <c r="BA155" s="149"/>
      <c r="BB155" s="149"/>
      <c r="BC155" s="149"/>
      <c r="BD155" s="149"/>
      <c r="BE155" s="149"/>
      <c r="BF155" s="149"/>
      <c r="BG155" s="149"/>
      <c r="BH155" s="149"/>
      <c r="BI155" s="149"/>
      <c r="BJ155" s="149"/>
      <c r="BK155" s="149"/>
      <c r="BL155" s="149"/>
      <c r="BM155" s="149"/>
      <c r="CK155" s="146"/>
    </row>
    <row r="156" spans="52:89" ht="15" customHeight="1" x14ac:dyDescent="0.35">
      <c r="AZ156" s="149"/>
      <c r="BA156" s="149"/>
      <c r="BB156" s="149"/>
      <c r="BC156" s="149"/>
      <c r="BD156" s="149"/>
      <c r="BE156" s="149"/>
      <c r="BF156" s="149"/>
      <c r="BG156" s="149"/>
      <c r="BH156" s="149"/>
      <c r="BI156" s="149"/>
      <c r="BJ156" s="149"/>
      <c r="BK156" s="149"/>
      <c r="BL156" s="149"/>
      <c r="BM156" s="149"/>
      <c r="CK156" s="146"/>
    </row>
    <row r="157" spans="52:89" ht="15" customHeight="1" x14ac:dyDescent="0.35">
      <c r="AZ157" s="149"/>
      <c r="BA157" s="149"/>
      <c r="BB157" s="149"/>
      <c r="BC157" s="149"/>
      <c r="BD157" s="149"/>
      <c r="BE157" s="149"/>
      <c r="BF157" s="149"/>
      <c r="BG157" s="149"/>
      <c r="BH157" s="149"/>
      <c r="BI157" s="149"/>
      <c r="BJ157" s="149"/>
      <c r="BK157" s="149"/>
      <c r="BL157" s="149"/>
      <c r="BM157" s="149"/>
      <c r="CK157" s="146"/>
    </row>
    <row r="158" spans="52:89" ht="15" customHeight="1" x14ac:dyDescent="0.35">
      <c r="AZ158" s="149"/>
      <c r="BA158" s="149"/>
      <c r="BB158" s="149"/>
      <c r="BC158" s="149"/>
      <c r="BD158" s="149"/>
      <c r="BE158" s="149"/>
      <c r="BF158" s="149"/>
      <c r="BG158" s="149"/>
      <c r="BH158" s="149"/>
      <c r="BI158" s="149"/>
      <c r="BJ158" s="149"/>
      <c r="BK158" s="149"/>
      <c r="BL158" s="149"/>
      <c r="BM158" s="149"/>
      <c r="CK158" s="146"/>
    </row>
    <row r="159" spans="52:89" ht="15" customHeight="1" x14ac:dyDescent="0.35">
      <c r="AZ159" s="149"/>
      <c r="BA159" s="149"/>
      <c r="BB159" s="149"/>
      <c r="BC159" s="149"/>
      <c r="BD159" s="149"/>
      <c r="BE159" s="149"/>
      <c r="BF159" s="149"/>
      <c r="BG159" s="149"/>
      <c r="BH159" s="149"/>
      <c r="BI159" s="149"/>
      <c r="BJ159" s="149"/>
      <c r="BK159" s="149"/>
      <c r="BL159" s="149"/>
      <c r="BM159" s="149"/>
      <c r="CK159" s="146"/>
    </row>
    <row r="160" spans="52:89" ht="15" customHeight="1" x14ac:dyDescent="0.35">
      <c r="AZ160" s="149"/>
      <c r="BA160" s="149"/>
      <c r="BB160" s="149"/>
      <c r="BC160" s="149"/>
      <c r="BD160" s="149"/>
      <c r="BE160" s="149"/>
      <c r="BF160" s="149"/>
      <c r="BG160" s="149"/>
      <c r="BH160" s="149"/>
      <c r="BI160" s="149"/>
      <c r="BJ160" s="149"/>
      <c r="BK160" s="149"/>
      <c r="BL160" s="149"/>
      <c r="BM160" s="149"/>
      <c r="CK160" s="146"/>
    </row>
    <row r="161" spans="52:89" ht="15" customHeight="1" x14ac:dyDescent="0.35">
      <c r="AZ161" s="149"/>
      <c r="BA161" s="149"/>
      <c r="BB161" s="149"/>
      <c r="BC161" s="149"/>
      <c r="BD161" s="149"/>
      <c r="BE161" s="149"/>
      <c r="BF161" s="149"/>
      <c r="BG161" s="149"/>
      <c r="BH161" s="149"/>
      <c r="BI161" s="149"/>
      <c r="BJ161" s="149"/>
      <c r="BK161" s="149"/>
      <c r="BL161" s="149"/>
      <c r="BM161" s="149"/>
      <c r="CK161" s="146"/>
    </row>
    <row r="162" spans="52:89" ht="15" customHeight="1" x14ac:dyDescent="0.35">
      <c r="AZ162" s="149"/>
      <c r="BA162" s="149"/>
      <c r="BB162" s="149"/>
      <c r="BC162" s="149"/>
      <c r="BD162" s="149"/>
      <c r="BE162" s="149"/>
      <c r="BF162" s="149"/>
      <c r="BG162" s="149"/>
      <c r="BH162" s="149"/>
      <c r="BI162" s="149"/>
      <c r="BJ162" s="149"/>
      <c r="BK162" s="149"/>
      <c r="BL162" s="149"/>
      <c r="BM162" s="149"/>
      <c r="CK162" s="146"/>
    </row>
    <row r="163" spans="52:89" ht="15" customHeight="1" x14ac:dyDescent="0.35">
      <c r="AZ163" s="149"/>
      <c r="BA163" s="149"/>
      <c r="BB163" s="149"/>
      <c r="BC163" s="149"/>
      <c r="BD163" s="149"/>
      <c r="BE163" s="149"/>
      <c r="BF163" s="149"/>
      <c r="BG163" s="149"/>
      <c r="BH163" s="149"/>
      <c r="BI163" s="149"/>
      <c r="BJ163" s="149"/>
      <c r="BK163" s="149"/>
      <c r="BL163" s="149"/>
      <c r="BM163" s="149"/>
      <c r="CK163" s="146"/>
    </row>
    <row r="164" spans="52:89" ht="15" customHeight="1" x14ac:dyDescent="0.35">
      <c r="AZ164" s="149"/>
      <c r="BA164" s="149"/>
      <c r="BB164" s="149"/>
      <c r="BC164" s="149"/>
      <c r="BD164" s="149"/>
      <c r="BE164" s="149"/>
      <c r="BF164" s="149"/>
      <c r="BG164" s="149"/>
      <c r="BH164" s="149"/>
      <c r="BI164" s="149"/>
      <c r="BJ164" s="149"/>
      <c r="BK164" s="149"/>
      <c r="BL164" s="149"/>
      <c r="BM164" s="149"/>
      <c r="CK164" s="146"/>
    </row>
    <row r="165" spans="52:89" ht="15" customHeight="1" x14ac:dyDescent="0.35">
      <c r="AZ165" s="149"/>
      <c r="BA165" s="149"/>
      <c r="BB165" s="149"/>
      <c r="BC165" s="149"/>
      <c r="BD165" s="149"/>
      <c r="BE165" s="149"/>
      <c r="BF165" s="149"/>
      <c r="BG165" s="149"/>
      <c r="BH165" s="149"/>
      <c r="BI165" s="149"/>
      <c r="BJ165" s="149"/>
      <c r="BK165" s="149"/>
      <c r="BL165" s="149"/>
      <c r="BM165" s="149"/>
      <c r="CK165" s="146"/>
    </row>
    <row r="166" spans="52:89" ht="15" customHeight="1" x14ac:dyDescent="0.35">
      <c r="AZ166" s="149"/>
      <c r="BA166" s="149"/>
      <c r="BB166" s="149"/>
      <c r="BC166" s="149"/>
      <c r="BD166" s="149"/>
      <c r="BE166" s="149"/>
      <c r="BF166" s="149"/>
      <c r="BG166" s="149"/>
      <c r="BH166" s="149"/>
      <c r="BI166" s="149"/>
      <c r="BJ166" s="149"/>
      <c r="BK166" s="149"/>
      <c r="BL166" s="149"/>
      <c r="BM166" s="149"/>
      <c r="CK166" s="146"/>
    </row>
    <row r="167" spans="52:89" ht="15" customHeight="1" x14ac:dyDescent="0.35">
      <c r="AZ167" s="149"/>
      <c r="BA167" s="149"/>
      <c r="BB167" s="149"/>
      <c r="BC167" s="149"/>
      <c r="BD167" s="149"/>
      <c r="BE167" s="149"/>
      <c r="BF167" s="149"/>
      <c r="BG167" s="149"/>
      <c r="BH167" s="149"/>
      <c r="BI167" s="149"/>
      <c r="BJ167" s="149"/>
      <c r="BK167" s="149"/>
      <c r="BL167" s="149"/>
      <c r="BM167" s="149"/>
      <c r="CK167" s="146"/>
    </row>
    <row r="168" spans="52:89" ht="15" customHeight="1" x14ac:dyDescent="0.35">
      <c r="AZ168" s="149"/>
      <c r="BA168" s="149"/>
      <c r="BB168" s="149"/>
      <c r="BC168" s="149"/>
      <c r="BD168" s="149"/>
      <c r="BE168" s="149"/>
      <c r="BF168" s="149"/>
      <c r="BG168" s="149"/>
      <c r="BH168" s="149"/>
      <c r="BI168" s="149"/>
      <c r="BJ168" s="149"/>
      <c r="BK168" s="149"/>
      <c r="BL168" s="149"/>
      <c r="BM168" s="149"/>
      <c r="CK168" s="146"/>
    </row>
    <row r="169" spans="52:89" ht="15" customHeight="1" x14ac:dyDescent="0.35">
      <c r="AZ169" s="149"/>
      <c r="BA169" s="149"/>
      <c r="BB169" s="149"/>
      <c r="BC169" s="149"/>
      <c r="BD169" s="149"/>
      <c r="BE169" s="149"/>
      <c r="BF169" s="149"/>
      <c r="BG169" s="149"/>
      <c r="BH169" s="149"/>
      <c r="BI169" s="149"/>
      <c r="BJ169" s="149"/>
      <c r="BK169" s="149"/>
      <c r="BL169" s="149"/>
      <c r="BM169" s="149"/>
      <c r="CK169" s="146"/>
    </row>
    <row r="170" spans="52:89" ht="15" customHeight="1" x14ac:dyDescent="0.35">
      <c r="AZ170" s="149"/>
      <c r="BA170" s="149"/>
      <c r="BB170" s="149"/>
      <c r="BC170" s="149"/>
      <c r="BD170" s="149"/>
      <c r="BE170" s="149"/>
      <c r="BF170" s="149"/>
      <c r="BG170" s="149"/>
      <c r="BH170" s="149"/>
      <c r="BI170" s="149"/>
      <c r="BJ170" s="149"/>
      <c r="BK170" s="149"/>
      <c r="BL170" s="149"/>
      <c r="BM170" s="149"/>
      <c r="CK170" s="146"/>
    </row>
    <row r="171" spans="52:89" ht="15" customHeight="1" x14ac:dyDescent="0.35">
      <c r="AZ171" s="149"/>
      <c r="BA171" s="149"/>
      <c r="BB171" s="149"/>
      <c r="BC171" s="149"/>
      <c r="BD171" s="149"/>
      <c r="BE171" s="149"/>
      <c r="BF171" s="149"/>
      <c r="BG171" s="149"/>
      <c r="BH171" s="149"/>
      <c r="BI171" s="149"/>
      <c r="BJ171" s="149"/>
      <c r="BK171" s="149"/>
      <c r="BL171" s="149"/>
      <c r="BM171" s="149"/>
      <c r="CK171" s="146"/>
    </row>
    <row r="172" spans="52:89" ht="15" customHeight="1" x14ac:dyDescent="0.35">
      <c r="AZ172" s="149"/>
      <c r="BA172" s="149"/>
      <c r="BB172" s="149"/>
      <c r="BC172" s="149"/>
      <c r="BD172" s="149"/>
      <c r="BE172" s="149"/>
      <c r="BF172" s="149"/>
      <c r="BG172" s="149"/>
      <c r="BH172" s="149"/>
      <c r="BI172" s="149"/>
      <c r="BJ172" s="149"/>
      <c r="BK172" s="149"/>
      <c r="BL172" s="149"/>
      <c r="BM172" s="149"/>
      <c r="CK172" s="146"/>
    </row>
    <row r="173" spans="52:89" ht="15" customHeight="1" x14ac:dyDescent="0.35">
      <c r="AZ173" s="149"/>
      <c r="BA173" s="149"/>
      <c r="BB173" s="149"/>
      <c r="BC173" s="149"/>
      <c r="BD173" s="149"/>
      <c r="BE173" s="149"/>
      <c r="BF173" s="149"/>
      <c r="BG173" s="149"/>
      <c r="BH173" s="149"/>
      <c r="BI173" s="149"/>
      <c r="BJ173" s="149"/>
      <c r="BK173" s="149"/>
      <c r="BL173" s="149"/>
      <c r="BM173" s="149"/>
      <c r="CK173" s="146"/>
    </row>
    <row r="174" spans="52:89" ht="15" customHeight="1" x14ac:dyDescent="0.35">
      <c r="AZ174" s="149"/>
      <c r="BA174" s="149"/>
      <c r="BB174" s="149"/>
      <c r="BC174" s="149"/>
      <c r="BD174" s="149"/>
      <c r="BE174" s="149"/>
      <c r="BF174" s="149"/>
      <c r="BG174" s="149"/>
      <c r="BH174" s="149"/>
      <c r="BI174" s="149"/>
      <c r="BJ174" s="149"/>
      <c r="BK174" s="149"/>
      <c r="BL174" s="149"/>
      <c r="BM174" s="149"/>
      <c r="CK174" s="146"/>
    </row>
    <row r="175" spans="52:89" ht="15" customHeight="1" x14ac:dyDescent="0.35">
      <c r="AZ175" s="149"/>
      <c r="BA175" s="149"/>
      <c r="BB175" s="149"/>
      <c r="BC175" s="149"/>
      <c r="BD175" s="149"/>
      <c r="BE175" s="149"/>
      <c r="BF175" s="149"/>
      <c r="BG175" s="149"/>
      <c r="BH175" s="149"/>
      <c r="BI175" s="149"/>
      <c r="BJ175" s="149"/>
      <c r="BK175" s="149"/>
      <c r="BL175" s="149"/>
      <c r="BM175" s="149"/>
      <c r="CK175" s="146"/>
    </row>
    <row r="176" spans="52:89" ht="15" customHeight="1" x14ac:dyDescent="0.35">
      <c r="AZ176" s="149"/>
      <c r="BA176" s="149"/>
      <c r="BB176" s="149"/>
      <c r="BC176" s="149"/>
      <c r="BD176" s="149"/>
      <c r="BE176" s="149"/>
      <c r="BF176" s="149"/>
      <c r="BG176" s="149"/>
      <c r="BH176" s="149"/>
      <c r="BI176" s="149"/>
      <c r="BJ176" s="149"/>
      <c r="BK176" s="149"/>
      <c r="BL176" s="149"/>
      <c r="BM176" s="149"/>
      <c r="CK176" s="146"/>
    </row>
    <row r="177" spans="52:89" ht="15" customHeight="1" x14ac:dyDescent="0.35">
      <c r="AZ177" s="149"/>
      <c r="BA177" s="149"/>
      <c r="BB177" s="149"/>
      <c r="BC177" s="149"/>
      <c r="BD177" s="149"/>
      <c r="BE177" s="149"/>
      <c r="BF177" s="149"/>
      <c r="BG177" s="149"/>
      <c r="BH177" s="149"/>
      <c r="BI177" s="149"/>
      <c r="BJ177" s="149"/>
      <c r="BK177" s="149"/>
      <c r="BL177" s="149"/>
      <c r="BM177" s="149"/>
      <c r="CK177" s="146"/>
    </row>
    <row r="178" spans="52:89" ht="15" customHeight="1" x14ac:dyDescent="0.35">
      <c r="AZ178" s="149"/>
      <c r="BA178" s="149"/>
      <c r="BB178" s="149"/>
      <c r="BC178" s="149"/>
      <c r="BD178" s="149"/>
      <c r="BE178" s="149"/>
      <c r="BF178" s="149"/>
      <c r="BG178" s="149"/>
      <c r="BH178" s="149"/>
      <c r="BI178" s="149"/>
      <c r="BJ178" s="149"/>
      <c r="BK178" s="149"/>
      <c r="BL178" s="149"/>
      <c r="BM178" s="149"/>
      <c r="CK178" s="146"/>
    </row>
    <row r="179" spans="52:89" ht="15" customHeight="1" x14ac:dyDescent="0.35">
      <c r="AZ179" s="149"/>
      <c r="BA179" s="149"/>
      <c r="BB179" s="149"/>
      <c r="BC179" s="149"/>
      <c r="BD179" s="149"/>
      <c r="BE179" s="149"/>
      <c r="BF179" s="149"/>
      <c r="BG179" s="149"/>
      <c r="BH179" s="149"/>
      <c r="BI179" s="149"/>
      <c r="BJ179" s="149"/>
      <c r="BK179" s="149"/>
      <c r="BL179" s="149"/>
      <c r="BM179" s="149"/>
      <c r="CK179" s="146"/>
    </row>
    <row r="180" spans="52:89" ht="15" customHeight="1" x14ac:dyDescent="0.35">
      <c r="AZ180" s="149"/>
      <c r="BA180" s="149"/>
      <c r="BB180" s="149"/>
      <c r="BC180" s="149"/>
      <c r="BD180" s="149"/>
      <c r="BE180" s="149"/>
      <c r="BF180" s="149"/>
      <c r="BG180" s="149"/>
      <c r="BH180" s="149"/>
      <c r="BI180" s="149"/>
      <c r="BJ180" s="149"/>
      <c r="BK180" s="149"/>
      <c r="BL180" s="149"/>
      <c r="BM180" s="149"/>
      <c r="CK180" s="146"/>
    </row>
    <row r="181" spans="52:89" ht="15" customHeight="1" x14ac:dyDescent="0.35">
      <c r="AZ181" s="149"/>
      <c r="BA181" s="149"/>
      <c r="BB181" s="149"/>
      <c r="BC181" s="149"/>
      <c r="BD181" s="149"/>
      <c r="BE181" s="149"/>
      <c r="BF181" s="149"/>
      <c r="BG181" s="149"/>
      <c r="BH181" s="149"/>
      <c r="BI181" s="149"/>
      <c r="BJ181" s="149"/>
      <c r="BK181" s="149"/>
      <c r="BL181" s="149"/>
      <c r="BM181" s="149"/>
      <c r="CK181" s="146"/>
    </row>
    <row r="182" spans="52:89" ht="15" customHeight="1" x14ac:dyDescent="0.35">
      <c r="AZ182" s="149"/>
      <c r="BA182" s="149"/>
      <c r="BB182" s="149"/>
      <c r="BC182" s="149"/>
      <c r="BD182" s="149"/>
      <c r="BE182" s="149"/>
      <c r="BF182" s="149"/>
      <c r="BG182" s="149"/>
      <c r="BH182" s="149"/>
      <c r="BI182" s="149"/>
      <c r="BJ182" s="149"/>
      <c r="BK182" s="149"/>
      <c r="BL182" s="149"/>
      <c r="BM182" s="149"/>
      <c r="CK182" s="146"/>
    </row>
    <row r="183" spans="52:89" ht="15" customHeight="1" x14ac:dyDescent="0.35">
      <c r="AZ183" s="149"/>
      <c r="BA183" s="149"/>
      <c r="BB183" s="149"/>
      <c r="BC183" s="149"/>
      <c r="BD183" s="149"/>
      <c r="BE183" s="149"/>
      <c r="BF183" s="149"/>
      <c r="BG183" s="149"/>
      <c r="BH183" s="149"/>
      <c r="BI183" s="149"/>
      <c r="BJ183" s="149"/>
      <c r="BK183" s="149"/>
      <c r="BL183" s="149"/>
      <c r="BM183" s="149"/>
      <c r="CK183" s="146"/>
    </row>
    <row r="184" spans="52:89" ht="15" customHeight="1" x14ac:dyDescent="0.35">
      <c r="AZ184" s="149"/>
      <c r="BA184" s="149"/>
      <c r="BB184" s="149"/>
      <c r="BC184" s="149"/>
      <c r="BD184" s="149"/>
      <c r="BE184" s="149"/>
      <c r="BF184" s="149"/>
      <c r="BG184" s="149"/>
      <c r="BH184" s="149"/>
      <c r="BI184" s="149"/>
      <c r="BJ184" s="149"/>
      <c r="BK184" s="149"/>
      <c r="BL184" s="149"/>
      <c r="BM184" s="149"/>
      <c r="CK184" s="146"/>
    </row>
    <row r="185" spans="52:89" ht="15" customHeight="1" x14ac:dyDescent="0.35">
      <c r="AZ185" s="149"/>
      <c r="BA185" s="149"/>
      <c r="BB185" s="149"/>
      <c r="BC185" s="149"/>
      <c r="BD185" s="149"/>
      <c r="BE185" s="149"/>
      <c r="BF185" s="149"/>
      <c r="BG185" s="149"/>
      <c r="BH185" s="149"/>
      <c r="BI185" s="149"/>
      <c r="BJ185" s="149"/>
      <c r="BK185" s="149"/>
      <c r="BL185" s="149"/>
      <c r="BM185" s="149"/>
      <c r="CK185" s="146"/>
    </row>
    <row r="186" spans="52:89" ht="15" customHeight="1" x14ac:dyDescent="0.35">
      <c r="AZ186" s="149"/>
      <c r="BA186" s="149"/>
      <c r="BB186" s="149"/>
      <c r="BC186" s="149"/>
      <c r="BD186" s="149"/>
      <c r="BE186" s="149"/>
      <c r="BF186" s="149"/>
      <c r="BG186" s="149"/>
      <c r="BH186" s="149"/>
      <c r="BI186" s="149"/>
      <c r="BJ186" s="149"/>
      <c r="BK186" s="149"/>
      <c r="BL186" s="149"/>
      <c r="BM186" s="149"/>
      <c r="CK186" s="146"/>
    </row>
    <row r="187" spans="52:89" ht="15" customHeight="1" x14ac:dyDescent="0.35">
      <c r="AZ187" s="149"/>
      <c r="BA187" s="149"/>
      <c r="BB187" s="149"/>
      <c r="BC187" s="149"/>
      <c r="BD187" s="149"/>
      <c r="BE187" s="149"/>
      <c r="BF187" s="149"/>
      <c r="BG187" s="149"/>
      <c r="BH187" s="149"/>
      <c r="BI187" s="149"/>
      <c r="BJ187" s="149"/>
      <c r="BK187" s="149"/>
      <c r="BL187" s="149"/>
      <c r="BM187" s="149"/>
      <c r="CK187" s="146"/>
    </row>
    <row r="188" spans="52:89" ht="15" customHeight="1" x14ac:dyDescent="0.35">
      <c r="AZ188" s="149"/>
      <c r="BA188" s="149"/>
      <c r="BB188" s="149"/>
      <c r="BC188" s="149"/>
      <c r="BD188" s="149"/>
      <c r="BE188" s="149"/>
      <c r="BF188" s="149"/>
      <c r="BG188" s="149"/>
      <c r="BH188" s="149"/>
      <c r="BI188" s="149"/>
      <c r="BJ188" s="149"/>
      <c r="BK188" s="149"/>
      <c r="BL188" s="149"/>
      <c r="BM188" s="149"/>
      <c r="CK188" s="146"/>
    </row>
    <row r="189" spans="52:89" ht="15" customHeight="1" x14ac:dyDescent="0.35">
      <c r="AZ189" s="149"/>
      <c r="BA189" s="149"/>
      <c r="BB189" s="149"/>
      <c r="BC189" s="149"/>
      <c r="BD189" s="149"/>
      <c r="BE189" s="149"/>
      <c r="BF189" s="149"/>
      <c r="BG189" s="149"/>
      <c r="BH189" s="149"/>
      <c r="BI189" s="149"/>
      <c r="BJ189" s="149"/>
      <c r="BK189" s="149"/>
      <c r="BL189" s="149"/>
      <c r="BM189" s="149"/>
      <c r="CK189" s="146"/>
    </row>
    <row r="190" spans="52:89" ht="15" customHeight="1" x14ac:dyDescent="0.35">
      <c r="AZ190" s="149"/>
      <c r="BA190" s="149"/>
      <c r="BB190" s="149"/>
      <c r="BC190" s="149"/>
      <c r="BD190" s="149"/>
      <c r="BE190" s="149"/>
      <c r="BF190" s="149"/>
      <c r="BG190" s="149"/>
      <c r="BH190" s="149"/>
      <c r="BI190" s="149"/>
      <c r="BJ190" s="149"/>
      <c r="BK190" s="149"/>
      <c r="BL190" s="149"/>
      <c r="BM190" s="149"/>
      <c r="CK190" s="146"/>
    </row>
    <row r="191" spans="52:89" ht="15" customHeight="1" x14ac:dyDescent="0.35">
      <c r="AZ191" s="149"/>
      <c r="BA191" s="149"/>
      <c r="BB191" s="149"/>
      <c r="BC191" s="149"/>
      <c r="BD191" s="149"/>
      <c r="BE191" s="149"/>
      <c r="BF191" s="149"/>
      <c r="BG191" s="149"/>
      <c r="BH191" s="149"/>
      <c r="BI191" s="149"/>
      <c r="BJ191" s="149"/>
      <c r="BK191" s="149"/>
      <c r="BL191" s="149"/>
      <c r="BM191" s="149"/>
      <c r="CK191" s="146"/>
    </row>
    <row r="192" spans="52:89" ht="15" customHeight="1" x14ac:dyDescent="0.35">
      <c r="AZ192" s="149"/>
      <c r="BA192" s="149"/>
      <c r="BB192" s="149"/>
      <c r="BC192" s="149"/>
      <c r="BD192" s="149"/>
      <c r="BE192" s="149"/>
      <c r="BF192" s="149"/>
      <c r="BG192" s="149"/>
      <c r="BH192" s="149"/>
      <c r="BI192" s="149"/>
      <c r="BJ192" s="149"/>
      <c r="BK192" s="149"/>
      <c r="BL192" s="149"/>
      <c r="BM192" s="149"/>
      <c r="CK192" s="146"/>
    </row>
    <row r="193" spans="52:89" ht="15" customHeight="1" x14ac:dyDescent="0.35">
      <c r="AZ193" s="149"/>
      <c r="BA193" s="149"/>
      <c r="BB193" s="149"/>
      <c r="BC193" s="149"/>
      <c r="BD193" s="149"/>
      <c r="BE193" s="149"/>
      <c r="BF193" s="149"/>
      <c r="BG193" s="149"/>
      <c r="BH193" s="149"/>
      <c r="BI193" s="149"/>
      <c r="BJ193" s="149"/>
      <c r="BK193" s="149"/>
      <c r="BL193" s="149"/>
      <c r="BM193" s="149"/>
      <c r="CK193" s="146"/>
    </row>
    <row r="194" spans="52:89" ht="15" customHeight="1" x14ac:dyDescent="0.35">
      <c r="AZ194" s="149"/>
      <c r="BA194" s="149"/>
      <c r="BB194" s="149"/>
      <c r="BC194" s="149"/>
      <c r="BD194" s="149"/>
      <c r="BE194" s="149"/>
      <c r="BF194" s="149"/>
      <c r="BG194" s="149"/>
      <c r="BH194" s="149"/>
      <c r="BI194" s="149"/>
      <c r="BJ194" s="149"/>
      <c r="BK194" s="149"/>
      <c r="BL194" s="149"/>
      <c r="BM194" s="149"/>
      <c r="CK194" s="146"/>
    </row>
    <row r="195" spans="52:89" ht="15" customHeight="1" x14ac:dyDescent="0.35">
      <c r="AZ195" s="149"/>
      <c r="BA195" s="149"/>
      <c r="BB195" s="149"/>
      <c r="BC195" s="149"/>
      <c r="BD195" s="149"/>
      <c r="BE195" s="149"/>
      <c r="BF195" s="149"/>
      <c r="BG195" s="149"/>
      <c r="BH195" s="149"/>
      <c r="BI195" s="149"/>
      <c r="BJ195" s="149"/>
      <c r="BK195" s="149"/>
      <c r="BL195" s="149"/>
      <c r="BM195" s="149"/>
      <c r="CK195" s="146"/>
    </row>
    <row r="196" spans="52:89" ht="15" customHeight="1" x14ac:dyDescent="0.35">
      <c r="AZ196" s="149"/>
      <c r="BA196" s="149"/>
      <c r="BB196" s="149"/>
      <c r="BC196" s="149"/>
      <c r="BD196" s="149"/>
      <c r="BE196" s="149"/>
      <c r="BF196" s="149"/>
      <c r="BG196" s="149"/>
      <c r="BH196" s="149"/>
      <c r="BI196" s="149"/>
      <c r="BJ196" s="149"/>
      <c r="BK196" s="149"/>
      <c r="BL196" s="149"/>
      <c r="BM196" s="149"/>
      <c r="CK196" s="146"/>
    </row>
    <row r="197" spans="52:89" ht="15" customHeight="1" x14ac:dyDescent="0.35">
      <c r="AZ197" s="149"/>
      <c r="BA197" s="149"/>
      <c r="BB197" s="149"/>
      <c r="BC197" s="149"/>
      <c r="BD197" s="149"/>
      <c r="BE197" s="149"/>
      <c r="BF197" s="149"/>
      <c r="BG197" s="149"/>
      <c r="BH197" s="149"/>
      <c r="BI197" s="149"/>
      <c r="BJ197" s="149"/>
      <c r="BK197" s="149"/>
      <c r="BL197" s="149"/>
      <c r="BM197" s="149"/>
      <c r="CK197" s="146"/>
    </row>
    <row r="198" spans="52:89" ht="15" customHeight="1" x14ac:dyDescent="0.35">
      <c r="AZ198" s="149"/>
      <c r="BA198" s="149"/>
      <c r="BB198" s="149"/>
      <c r="BC198" s="149"/>
      <c r="BD198" s="149"/>
      <c r="BE198" s="149"/>
      <c r="BF198" s="149"/>
      <c r="BG198" s="149"/>
      <c r="BH198" s="149"/>
      <c r="BI198" s="149"/>
      <c r="BJ198" s="149"/>
      <c r="BK198" s="149"/>
      <c r="BL198" s="149"/>
      <c r="BM198" s="149"/>
      <c r="CK198" s="146"/>
    </row>
    <row r="199" spans="52:89" ht="15" customHeight="1" x14ac:dyDescent="0.35">
      <c r="AZ199" s="149"/>
      <c r="BA199" s="149"/>
      <c r="BB199" s="149"/>
      <c r="BC199" s="149"/>
      <c r="BD199" s="149"/>
      <c r="BE199" s="149"/>
      <c r="BF199" s="149"/>
      <c r="BG199" s="149"/>
      <c r="BH199" s="149"/>
      <c r="BI199" s="149"/>
      <c r="BJ199" s="149"/>
      <c r="BK199" s="149"/>
      <c r="BL199" s="149"/>
      <c r="BM199" s="149"/>
      <c r="CK199" s="146"/>
    </row>
    <row r="200" spans="52:89" ht="15" customHeight="1" x14ac:dyDescent="0.35">
      <c r="AZ200" s="149"/>
      <c r="BA200" s="149"/>
      <c r="BB200" s="149"/>
      <c r="BC200" s="149"/>
      <c r="BD200" s="149"/>
      <c r="BE200" s="149"/>
      <c r="BF200" s="149"/>
      <c r="BG200" s="149"/>
      <c r="BH200" s="149"/>
      <c r="BI200" s="149"/>
      <c r="BJ200" s="149"/>
      <c r="BK200" s="149"/>
      <c r="BL200" s="149"/>
      <c r="BM200" s="149"/>
      <c r="CK200" s="146"/>
    </row>
    <row r="201" spans="52:89" ht="15" customHeight="1" x14ac:dyDescent="0.35">
      <c r="AZ201" s="149"/>
      <c r="BA201" s="149"/>
      <c r="BB201" s="149"/>
      <c r="BC201" s="149"/>
      <c r="BD201" s="149"/>
      <c r="BE201" s="149"/>
      <c r="BF201" s="149"/>
      <c r="BG201" s="149"/>
      <c r="BH201" s="149"/>
      <c r="BI201" s="149"/>
      <c r="BJ201" s="149"/>
      <c r="BK201" s="149"/>
      <c r="BL201" s="149"/>
      <c r="BM201" s="149"/>
      <c r="CK201" s="146"/>
    </row>
    <row r="202" spans="52:89" ht="15" customHeight="1" x14ac:dyDescent="0.35">
      <c r="AZ202" s="149"/>
      <c r="BA202" s="149"/>
      <c r="BB202" s="149"/>
      <c r="BC202" s="149"/>
      <c r="BD202" s="149"/>
      <c r="BE202" s="149"/>
      <c r="BF202" s="149"/>
      <c r="BG202" s="149"/>
      <c r="BH202" s="149"/>
      <c r="BI202" s="149"/>
      <c r="BJ202" s="149"/>
      <c r="BK202" s="149"/>
      <c r="BL202" s="149"/>
      <c r="BM202" s="149"/>
      <c r="CK202" s="146"/>
    </row>
    <row r="203" spans="52:89" ht="15" customHeight="1" x14ac:dyDescent="0.35">
      <c r="AZ203" s="149"/>
      <c r="BA203" s="149"/>
      <c r="BB203" s="149"/>
      <c r="BC203" s="149"/>
      <c r="BD203" s="149"/>
      <c r="BE203" s="149"/>
      <c r="BF203" s="149"/>
      <c r="BG203" s="149"/>
      <c r="BH203" s="149"/>
      <c r="BI203" s="149"/>
      <c r="BJ203" s="149"/>
      <c r="BK203" s="149"/>
      <c r="BL203" s="149"/>
      <c r="BM203" s="149"/>
      <c r="CK203" s="146"/>
    </row>
    <row r="204" spans="52:89" ht="15" customHeight="1" x14ac:dyDescent="0.35">
      <c r="AZ204" s="149"/>
      <c r="BA204" s="149"/>
      <c r="BB204" s="149"/>
      <c r="BC204" s="149"/>
      <c r="BD204" s="149"/>
      <c r="BE204" s="149"/>
      <c r="BF204" s="149"/>
      <c r="BG204" s="149"/>
      <c r="BH204" s="149"/>
      <c r="BI204" s="149"/>
      <c r="BJ204" s="149"/>
      <c r="BK204" s="149"/>
      <c r="BL204" s="149"/>
      <c r="BM204" s="149"/>
      <c r="CK204" s="146"/>
    </row>
    <row r="205" spans="52:89" ht="15" customHeight="1" x14ac:dyDescent="0.35">
      <c r="AZ205" s="149"/>
      <c r="BA205" s="149"/>
      <c r="BB205" s="149"/>
      <c r="BC205" s="149"/>
      <c r="BD205" s="149"/>
      <c r="BE205" s="149"/>
      <c r="BF205" s="149"/>
      <c r="BG205" s="149"/>
      <c r="BH205" s="149"/>
      <c r="BI205" s="149"/>
      <c r="BJ205" s="149"/>
      <c r="BK205" s="149"/>
      <c r="BL205" s="149"/>
      <c r="BM205" s="149"/>
      <c r="CK205" s="146"/>
    </row>
    <row r="206" spans="52:89" ht="15" customHeight="1" x14ac:dyDescent="0.35">
      <c r="AZ206" s="149"/>
      <c r="BA206" s="149"/>
      <c r="BB206" s="149"/>
      <c r="BC206" s="149"/>
      <c r="BD206" s="149"/>
      <c r="BE206" s="149"/>
      <c r="BF206" s="149"/>
      <c r="BG206" s="149"/>
      <c r="BH206" s="149"/>
      <c r="BI206" s="149"/>
      <c r="BJ206" s="149"/>
      <c r="BK206" s="149"/>
      <c r="BL206" s="149"/>
      <c r="BM206" s="149"/>
      <c r="CK206" s="146"/>
    </row>
    <row r="207" spans="52:89" ht="15" customHeight="1" x14ac:dyDescent="0.35">
      <c r="AZ207" s="149"/>
      <c r="BA207" s="149"/>
      <c r="BB207" s="149"/>
      <c r="BC207" s="149"/>
      <c r="BD207" s="149"/>
      <c r="BE207" s="149"/>
      <c r="BF207" s="149"/>
      <c r="BG207" s="149"/>
      <c r="BH207" s="149"/>
      <c r="BI207" s="149"/>
      <c r="BJ207" s="149"/>
      <c r="BK207" s="149"/>
      <c r="BL207" s="149"/>
      <c r="BM207" s="149"/>
      <c r="CK207" s="146"/>
    </row>
    <row r="208" spans="52:89" ht="15" customHeight="1" x14ac:dyDescent="0.35">
      <c r="AZ208" s="149"/>
      <c r="BA208" s="149"/>
      <c r="BB208" s="149"/>
      <c r="BC208" s="149"/>
      <c r="BD208" s="149"/>
      <c r="BE208" s="149"/>
      <c r="BF208" s="149"/>
      <c r="BG208" s="149"/>
      <c r="BH208" s="149"/>
      <c r="BI208" s="149"/>
      <c r="BJ208" s="149"/>
      <c r="BK208" s="149"/>
      <c r="BL208" s="149"/>
      <c r="BM208" s="149"/>
      <c r="CK208" s="146"/>
    </row>
    <row r="209" spans="52:89" ht="15" customHeight="1" x14ac:dyDescent="0.35">
      <c r="AZ209" s="149"/>
      <c r="BA209" s="149"/>
      <c r="BB209" s="149"/>
      <c r="BC209" s="149"/>
      <c r="BD209" s="149"/>
      <c r="BE209" s="149"/>
      <c r="BF209" s="149"/>
      <c r="BG209" s="149"/>
      <c r="BH209" s="149"/>
      <c r="BI209" s="149"/>
      <c r="BJ209" s="149"/>
      <c r="BK209" s="149"/>
      <c r="BL209" s="149"/>
      <c r="BM209" s="149"/>
      <c r="CK209" s="146"/>
    </row>
    <row r="210" spans="52:89" ht="15" customHeight="1" x14ac:dyDescent="0.35">
      <c r="AZ210" s="149"/>
      <c r="BA210" s="149"/>
      <c r="BB210" s="149"/>
      <c r="BC210" s="149"/>
      <c r="BD210" s="149"/>
      <c r="BE210" s="149"/>
      <c r="BF210" s="149"/>
      <c r="BG210" s="149"/>
      <c r="BH210" s="149"/>
      <c r="BI210" s="149"/>
      <c r="BJ210" s="149"/>
      <c r="BK210" s="149"/>
      <c r="BL210" s="149"/>
      <c r="BM210" s="149"/>
      <c r="CK210" s="146"/>
    </row>
    <row r="211" spans="52:89" ht="15" customHeight="1" x14ac:dyDescent="0.35">
      <c r="AZ211" s="149"/>
      <c r="BA211" s="149"/>
      <c r="BB211" s="149"/>
      <c r="BC211" s="149"/>
      <c r="BD211" s="149"/>
      <c r="BE211" s="149"/>
      <c r="BF211" s="149"/>
      <c r="BG211" s="149"/>
      <c r="BH211" s="149"/>
      <c r="BI211" s="149"/>
      <c r="BJ211" s="149"/>
      <c r="BK211" s="149"/>
      <c r="BL211" s="149"/>
      <c r="BM211" s="149"/>
      <c r="CK211" s="146"/>
    </row>
    <row r="212" spans="52:89" ht="15" customHeight="1" x14ac:dyDescent="0.35">
      <c r="AZ212" s="149"/>
      <c r="BA212" s="149"/>
      <c r="BB212" s="149"/>
      <c r="BC212" s="149"/>
      <c r="BD212" s="149"/>
      <c r="BE212" s="149"/>
      <c r="BF212" s="149"/>
      <c r="BG212" s="149"/>
      <c r="BH212" s="149"/>
      <c r="BI212" s="149"/>
      <c r="BJ212" s="149"/>
      <c r="BK212" s="149"/>
      <c r="BL212" s="149"/>
      <c r="BM212" s="149"/>
      <c r="CK212" s="146"/>
    </row>
    <row r="213" spans="52:89" ht="15" customHeight="1" x14ac:dyDescent="0.35">
      <c r="AZ213" s="149"/>
      <c r="BA213" s="149"/>
      <c r="BB213" s="149"/>
      <c r="BC213" s="149"/>
      <c r="BD213" s="149"/>
      <c r="BE213" s="149"/>
      <c r="BF213" s="149"/>
      <c r="BG213" s="149"/>
      <c r="BH213" s="149"/>
      <c r="BI213" s="149"/>
      <c r="BJ213" s="149"/>
      <c r="BK213" s="149"/>
      <c r="BL213" s="149"/>
      <c r="BM213" s="149"/>
      <c r="CK213" s="146"/>
    </row>
    <row r="214" spans="52:89" ht="15" customHeight="1" x14ac:dyDescent="0.35">
      <c r="AZ214" s="149"/>
      <c r="BA214" s="149"/>
      <c r="BB214" s="149"/>
      <c r="BC214" s="149"/>
      <c r="BD214" s="149"/>
      <c r="BE214" s="149"/>
      <c r="BF214" s="149"/>
      <c r="BG214" s="149"/>
      <c r="BH214" s="149"/>
      <c r="BI214" s="149"/>
      <c r="BJ214" s="149"/>
      <c r="BK214" s="149"/>
      <c r="BL214" s="149"/>
      <c r="BM214" s="149"/>
      <c r="CK214" s="146"/>
    </row>
    <row r="215" spans="52:89" ht="15" customHeight="1" x14ac:dyDescent="0.35">
      <c r="AZ215" s="149"/>
      <c r="BA215" s="149"/>
      <c r="BB215" s="149"/>
      <c r="BC215" s="149"/>
      <c r="BD215" s="149"/>
      <c r="BE215" s="149"/>
      <c r="BF215" s="149"/>
      <c r="BG215" s="149"/>
      <c r="BH215" s="149"/>
      <c r="BI215" s="149"/>
      <c r="BJ215" s="149"/>
      <c r="BK215" s="149"/>
      <c r="BL215" s="149"/>
      <c r="BM215" s="149"/>
      <c r="CK215" s="146"/>
    </row>
    <row r="216" spans="52:89" ht="15" customHeight="1" x14ac:dyDescent="0.35">
      <c r="AZ216" s="149"/>
      <c r="BA216" s="149"/>
      <c r="BB216" s="149"/>
      <c r="BC216" s="149"/>
      <c r="BD216" s="149"/>
      <c r="BE216" s="149"/>
      <c r="BF216" s="149"/>
      <c r="BG216" s="149"/>
      <c r="BH216" s="149"/>
      <c r="BI216" s="149"/>
      <c r="BJ216" s="149"/>
      <c r="BK216" s="149"/>
      <c r="BL216" s="149"/>
      <c r="BM216" s="149"/>
      <c r="CK216" s="146"/>
    </row>
    <row r="217" spans="52:89" ht="15" customHeight="1" x14ac:dyDescent="0.35">
      <c r="AZ217" s="149"/>
      <c r="BA217" s="149"/>
      <c r="BB217" s="149"/>
      <c r="BC217" s="149"/>
      <c r="BD217" s="149"/>
      <c r="BE217" s="149"/>
      <c r="BF217" s="149"/>
      <c r="BG217" s="149"/>
      <c r="BH217" s="149"/>
      <c r="BI217" s="149"/>
      <c r="BJ217" s="149"/>
      <c r="BK217" s="149"/>
      <c r="BL217" s="149"/>
      <c r="BM217" s="149"/>
      <c r="CK217" s="146"/>
    </row>
    <row r="218" spans="52:89" ht="15" customHeight="1" x14ac:dyDescent="0.35">
      <c r="AZ218" s="149"/>
      <c r="BA218" s="149"/>
      <c r="BB218" s="149"/>
      <c r="BC218" s="149"/>
      <c r="BD218" s="149"/>
      <c r="BE218" s="149"/>
      <c r="BF218" s="149"/>
      <c r="BG218" s="149"/>
      <c r="BH218" s="149"/>
      <c r="BI218" s="149"/>
      <c r="BJ218" s="149"/>
      <c r="BK218" s="149"/>
      <c r="BL218" s="149"/>
      <c r="BM218" s="149"/>
      <c r="CK218" s="146"/>
    </row>
    <row r="219" spans="52:89" ht="15" customHeight="1" x14ac:dyDescent="0.35">
      <c r="AZ219" s="149"/>
      <c r="BA219" s="149"/>
      <c r="BB219" s="149"/>
      <c r="BC219" s="149"/>
      <c r="BD219" s="149"/>
      <c r="BE219" s="149"/>
      <c r="BF219" s="149"/>
      <c r="BG219" s="149"/>
      <c r="BH219" s="149"/>
      <c r="BI219" s="149"/>
      <c r="BJ219" s="149"/>
      <c r="BK219" s="149"/>
      <c r="BL219" s="149"/>
      <c r="BM219" s="149"/>
      <c r="CK219" s="146"/>
    </row>
    <row r="220" spans="52:89" ht="15" customHeight="1" x14ac:dyDescent="0.35">
      <c r="AZ220" s="149"/>
      <c r="BA220" s="149"/>
      <c r="BB220" s="149"/>
      <c r="BC220" s="149"/>
      <c r="BD220" s="149"/>
      <c r="BE220" s="149"/>
      <c r="BF220" s="149"/>
      <c r="BG220" s="149"/>
      <c r="BH220" s="149"/>
      <c r="BI220" s="149"/>
      <c r="BJ220" s="149"/>
      <c r="BK220" s="149"/>
      <c r="BL220" s="149"/>
      <c r="BM220" s="149"/>
      <c r="CK220" s="146"/>
    </row>
    <row r="221" spans="52:89" ht="15" customHeight="1" x14ac:dyDescent="0.35">
      <c r="AZ221" s="149"/>
      <c r="BA221" s="149"/>
      <c r="BB221" s="149"/>
      <c r="BC221" s="149"/>
      <c r="BD221" s="149"/>
      <c r="BE221" s="149"/>
      <c r="BF221" s="149"/>
      <c r="BG221" s="149"/>
      <c r="BH221" s="149"/>
      <c r="BI221" s="149"/>
      <c r="BJ221" s="149"/>
      <c r="BK221" s="149"/>
      <c r="BL221" s="149"/>
      <c r="BM221" s="149"/>
      <c r="CK221" s="146"/>
    </row>
    <row r="222" spans="52:89" ht="15" customHeight="1" x14ac:dyDescent="0.35">
      <c r="AZ222" s="149"/>
      <c r="BA222" s="149"/>
      <c r="BB222" s="149"/>
      <c r="BC222" s="149"/>
      <c r="BD222" s="149"/>
      <c r="BE222" s="149"/>
      <c r="BF222" s="149"/>
      <c r="BG222" s="149"/>
      <c r="BH222" s="149"/>
      <c r="BI222" s="149"/>
      <c r="BJ222" s="149"/>
      <c r="BK222" s="149"/>
      <c r="BL222" s="149"/>
      <c r="BM222" s="149"/>
      <c r="CK222" s="146"/>
    </row>
    <row r="223" spans="52:89" ht="15" customHeight="1" x14ac:dyDescent="0.35">
      <c r="AZ223" s="149"/>
      <c r="BA223" s="149"/>
      <c r="BB223" s="149"/>
      <c r="BC223" s="149"/>
      <c r="BD223" s="149"/>
      <c r="BE223" s="149"/>
      <c r="BF223" s="149"/>
      <c r="BG223" s="149"/>
      <c r="BH223" s="149"/>
      <c r="BI223" s="149"/>
      <c r="BJ223" s="149"/>
      <c r="BK223" s="149"/>
      <c r="BL223" s="149"/>
      <c r="BM223" s="149"/>
      <c r="CK223" s="146"/>
    </row>
    <row r="224" spans="52:89" ht="15" customHeight="1" x14ac:dyDescent="0.35">
      <c r="AZ224" s="149"/>
      <c r="BA224" s="149"/>
      <c r="BB224" s="149"/>
      <c r="BC224" s="149"/>
      <c r="BD224" s="149"/>
      <c r="BE224" s="149"/>
      <c r="BF224" s="149"/>
      <c r="BG224" s="149"/>
      <c r="BH224" s="149"/>
      <c r="BI224" s="149"/>
      <c r="BJ224" s="149"/>
      <c r="BK224" s="149"/>
      <c r="BL224" s="149"/>
      <c r="BM224" s="149"/>
      <c r="CK224" s="146"/>
    </row>
    <row r="225" spans="52:89" ht="15" customHeight="1" x14ac:dyDescent="0.35">
      <c r="AZ225" s="149"/>
      <c r="BA225" s="149"/>
      <c r="BB225" s="149"/>
      <c r="BC225" s="149"/>
      <c r="BD225" s="149"/>
      <c r="BE225" s="149"/>
      <c r="BF225" s="149"/>
      <c r="BG225" s="149"/>
      <c r="BH225" s="149"/>
      <c r="BI225" s="149"/>
      <c r="BJ225" s="149"/>
      <c r="BK225" s="149"/>
      <c r="BL225" s="149"/>
      <c r="BM225" s="149"/>
      <c r="CK225" s="146"/>
    </row>
    <row r="226" spans="52:89" ht="15" customHeight="1" x14ac:dyDescent="0.35">
      <c r="AZ226" s="149"/>
      <c r="BA226" s="149"/>
      <c r="BB226" s="149"/>
      <c r="BC226" s="149"/>
      <c r="BD226" s="149"/>
      <c r="BE226" s="149"/>
      <c r="BF226" s="149"/>
      <c r="BG226" s="149"/>
      <c r="BH226" s="149"/>
      <c r="BI226" s="149"/>
      <c r="BJ226" s="149"/>
      <c r="BK226" s="149"/>
      <c r="BL226" s="149"/>
      <c r="BM226" s="149"/>
      <c r="CK226" s="146"/>
    </row>
    <row r="227" spans="52:89" ht="15" customHeight="1" x14ac:dyDescent="0.35">
      <c r="AZ227" s="149"/>
      <c r="BA227" s="149"/>
      <c r="BB227" s="149"/>
      <c r="BC227" s="149"/>
      <c r="BD227" s="149"/>
      <c r="BE227" s="149"/>
      <c r="BF227" s="149"/>
      <c r="BG227" s="149"/>
      <c r="BH227" s="149"/>
      <c r="BI227" s="149"/>
      <c r="BJ227" s="149"/>
      <c r="BK227" s="149"/>
      <c r="BL227" s="149"/>
      <c r="BM227" s="149"/>
      <c r="CK227" s="146"/>
    </row>
    <row r="228" spans="52:89" ht="15" customHeight="1" x14ac:dyDescent="0.35">
      <c r="AZ228" s="149"/>
      <c r="BA228" s="149"/>
      <c r="BB228" s="149"/>
      <c r="BC228" s="149"/>
      <c r="BD228" s="149"/>
      <c r="BE228" s="149"/>
      <c r="BF228" s="149"/>
      <c r="BG228" s="149"/>
      <c r="BH228" s="149"/>
      <c r="BI228" s="149"/>
      <c r="BJ228" s="149"/>
      <c r="BK228" s="149"/>
      <c r="BL228" s="149"/>
      <c r="BM228" s="149"/>
      <c r="CK228" s="146"/>
    </row>
    <row r="229" spans="52:89" ht="15" customHeight="1" x14ac:dyDescent="0.35">
      <c r="AZ229" s="149"/>
      <c r="BA229" s="149"/>
      <c r="BB229" s="149"/>
      <c r="BC229" s="149"/>
      <c r="BD229" s="149"/>
      <c r="BE229" s="149"/>
      <c r="BF229" s="149"/>
      <c r="BG229" s="149"/>
      <c r="BH229" s="149"/>
      <c r="BI229" s="149"/>
      <c r="BJ229" s="149"/>
      <c r="BK229" s="149"/>
      <c r="BL229" s="149"/>
      <c r="BM229" s="149"/>
      <c r="CK229" s="146"/>
    </row>
    <row r="230" spans="52:89" ht="15" customHeight="1" x14ac:dyDescent="0.35">
      <c r="AZ230" s="149"/>
      <c r="BA230" s="149"/>
      <c r="BB230" s="149"/>
      <c r="BC230" s="149"/>
      <c r="BD230" s="149"/>
      <c r="BE230" s="149"/>
      <c r="BF230" s="149"/>
      <c r="BG230" s="149"/>
      <c r="BH230" s="149"/>
      <c r="BI230" s="149"/>
      <c r="BJ230" s="149"/>
      <c r="BK230" s="149"/>
      <c r="BL230" s="149"/>
      <c r="BM230" s="149"/>
      <c r="CK230" s="146"/>
    </row>
    <row r="231" spans="52:89" ht="15" customHeight="1" x14ac:dyDescent="0.35">
      <c r="AZ231" s="149"/>
      <c r="BA231" s="149"/>
      <c r="BB231" s="149"/>
      <c r="BC231" s="149"/>
      <c r="BD231" s="149"/>
      <c r="BE231" s="149"/>
      <c r="BF231" s="149"/>
      <c r="BG231" s="149"/>
      <c r="BH231" s="149"/>
      <c r="BI231" s="149"/>
      <c r="BJ231" s="149"/>
      <c r="BK231" s="149"/>
      <c r="BL231" s="149"/>
      <c r="BM231" s="149"/>
      <c r="CK231" s="146"/>
    </row>
    <row r="232" spans="52:89" ht="15" customHeight="1" x14ac:dyDescent="0.35">
      <c r="AZ232" s="149"/>
      <c r="BA232" s="149"/>
      <c r="BB232" s="149"/>
      <c r="BC232" s="149"/>
      <c r="BD232" s="149"/>
      <c r="BE232" s="149"/>
      <c r="BF232" s="149"/>
      <c r="BG232" s="149"/>
      <c r="BH232" s="149"/>
      <c r="BI232" s="149"/>
      <c r="BJ232" s="149"/>
      <c r="BK232" s="149"/>
      <c r="BL232" s="149"/>
      <c r="BM232" s="149"/>
      <c r="CK232" s="146"/>
    </row>
    <row r="233" spans="52:89" ht="15" customHeight="1" x14ac:dyDescent="0.35">
      <c r="AZ233" s="149"/>
      <c r="BA233" s="149"/>
      <c r="BB233" s="149"/>
      <c r="BC233" s="149"/>
      <c r="BD233" s="149"/>
      <c r="BE233" s="149"/>
      <c r="BF233" s="149"/>
      <c r="BG233" s="149"/>
      <c r="BH233" s="149"/>
      <c r="BI233" s="149"/>
      <c r="BJ233" s="149"/>
      <c r="BK233" s="149"/>
      <c r="BL233" s="149"/>
      <c r="BM233" s="149"/>
      <c r="CK233" s="146"/>
    </row>
    <row r="234" spans="52:89" ht="15" customHeight="1" x14ac:dyDescent="0.35">
      <c r="AZ234" s="149"/>
      <c r="BA234" s="149"/>
      <c r="BB234" s="149"/>
      <c r="BC234" s="149"/>
      <c r="BD234" s="149"/>
      <c r="BE234" s="149"/>
      <c r="BF234" s="149"/>
      <c r="BG234" s="149"/>
      <c r="BH234" s="149"/>
      <c r="BI234" s="149"/>
      <c r="BJ234" s="149"/>
      <c r="BK234" s="149"/>
      <c r="BL234" s="149"/>
      <c r="BM234" s="149"/>
      <c r="CK234" s="146"/>
    </row>
    <row r="235" spans="52:89" ht="15" customHeight="1" x14ac:dyDescent="0.35">
      <c r="AZ235" s="149"/>
      <c r="BA235" s="149"/>
      <c r="BB235" s="149"/>
      <c r="BC235" s="149"/>
      <c r="BD235" s="149"/>
      <c r="BE235" s="149"/>
      <c r="BF235" s="149"/>
      <c r="BG235" s="149"/>
      <c r="BH235" s="149"/>
      <c r="BI235" s="149"/>
      <c r="BJ235" s="149"/>
      <c r="BK235" s="149"/>
      <c r="BL235" s="149"/>
      <c r="BM235" s="149"/>
      <c r="CK235" s="146"/>
    </row>
    <row r="236" spans="52:89" ht="15" customHeight="1" x14ac:dyDescent="0.35">
      <c r="AZ236" s="149"/>
      <c r="BA236" s="149"/>
      <c r="BB236" s="149"/>
      <c r="BC236" s="149"/>
      <c r="BD236" s="149"/>
      <c r="BE236" s="149"/>
      <c r="BF236" s="149"/>
      <c r="BG236" s="149"/>
      <c r="BH236" s="149"/>
      <c r="BI236" s="149"/>
      <c r="BJ236" s="149"/>
      <c r="BK236" s="149"/>
      <c r="BL236" s="149"/>
      <c r="BM236" s="149"/>
      <c r="CK236" s="146"/>
    </row>
    <row r="237" spans="52:89" ht="15" customHeight="1" x14ac:dyDescent="0.35">
      <c r="AZ237" s="149"/>
      <c r="BA237" s="149"/>
      <c r="BB237" s="149"/>
      <c r="BC237" s="149"/>
      <c r="BD237" s="149"/>
      <c r="BE237" s="149"/>
      <c r="BF237" s="149"/>
      <c r="BG237" s="149"/>
      <c r="BH237" s="149"/>
      <c r="BI237" s="149"/>
      <c r="BJ237" s="149"/>
      <c r="BK237" s="149"/>
      <c r="BL237" s="149"/>
      <c r="BM237" s="149"/>
      <c r="CK237" s="146"/>
    </row>
    <row r="238" spans="52:89" ht="15" customHeight="1" x14ac:dyDescent="0.35">
      <c r="AZ238" s="149"/>
      <c r="BA238" s="149"/>
      <c r="BB238" s="149"/>
      <c r="BC238" s="149"/>
      <c r="BD238" s="149"/>
      <c r="BE238" s="149"/>
      <c r="BF238" s="149"/>
      <c r="BG238" s="149"/>
      <c r="BH238" s="149"/>
      <c r="BI238" s="149"/>
      <c r="BJ238" s="149"/>
      <c r="BK238" s="149"/>
      <c r="BL238" s="149"/>
      <c r="BM238" s="149"/>
      <c r="CK238" s="146"/>
    </row>
    <row r="239" spans="52:89" ht="15" customHeight="1" x14ac:dyDescent="0.35">
      <c r="AZ239" s="149"/>
      <c r="BA239" s="149"/>
      <c r="BB239" s="149"/>
      <c r="BC239" s="149"/>
      <c r="BD239" s="149"/>
      <c r="BE239" s="149"/>
      <c r="BF239" s="149"/>
      <c r="BG239" s="149"/>
      <c r="BH239" s="149"/>
      <c r="BI239" s="149"/>
      <c r="BJ239" s="149"/>
      <c r="BK239" s="149"/>
      <c r="BL239" s="149"/>
      <c r="BM239" s="149"/>
      <c r="CK239" s="146"/>
    </row>
    <row r="240" spans="52:89" ht="15" customHeight="1" x14ac:dyDescent="0.35">
      <c r="AZ240" s="149"/>
      <c r="BA240" s="149"/>
      <c r="BB240" s="149"/>
      <c r="BC240" s="149"/>
      <c r="BD240" s="149"/>
      <c r="BE240" s="149"/>
      <c r="BF240" s="149"/>
      <c r="BG240" s="149"/>
      <c r="BH240" s="149"/>
      <c r="BI240" s="149"/>
      <c r="BJ240" s="149"/>
      <c r="BK240" s="149"/>
      <c r="BL240" s="149"/>
      <c r="BM240" s="149"/>
      <c r="CK240" s="146"/>
    </row>
    <row r="241" spans="52:89" ht="15" customHeight="1" x14ac:dyDescent="0.35">
      <c r="AZ241" s="149"/>
      <c r="BA241" s="149"/>
      <c r="BB241" s="149"/>
      <c r="BC241" s="149"/>
      <c r="BD241" s="149"/>
      <c r="BE241" s="149"/>
      <c r="BF241" s="149"/>
      <c r="BG241" s="149"/>
      <c r="BH241" s="149"/>
      <c r="BI241" s="149"/>
      <c r="BJ241" s="149"/>
      <c r="BK241" s="149"/>
      <c r="BL241" s="149"/>
      <c r="BM241" s="149"/>
      <c r="CK241" s="146"/>
    </row>
    <row r="242" spans="52:89" ht="15" customHeight="1" x14ac:dyDescent="0.35">
      <c r="AZ242" s="149"/>
      <c r="BA242" s="149"/>
      <c r="BB242" s="149"/>
      <c r="BC242" s="149"/>
      <c r="BD242" s="149"/>
      <c r="BE242" s="149"/>
      <c r="BF242" s="149"/>
      <c r="BG242" s="149"/>
      <c r="BH242" s="149"/>
      <c r="BI242" s="149"/>
      <c r="BJ242" s="149"/>
      <c r="BK242" s="149"/>
      <c r="BL242" s="149"/>
      <c r="BM242" s="149"/>
      <c r="CK242" s="146"/>
    </row>
    <row r="243" spans="52:89" ht="15" customHeight="1" x14ac:dyDescent="0.35">
      <c r="AZ243" s="149"/>
      <c r="BA243" s="149"/>
      <c r="BB243" s="149"/>
      <c r="BC243" s="149"/>
      <c r="BD243" s="149"/>
      <c r="BE243" s="149"/>
      <c r="BF243" s="149"/>
      <c r="BG243" s="149"/>
      <c r="BH243" s="149"/>
      <c r="BI243" s="149"/>
      <c r="BJ243" s="149"/>
      <c r="BK243" s="149"/>
      <c r="BL243" s="149"/>
      <c r="BM243" s="149"/>
      <c r="CK243" s="146"/>
    </row>
    <row r="244" spans="52:89" ht="15" customHeight="1" x14ac:dyDescent="0.35">
      <c r="AZ244" s="149"/>
      <c r="BA244" s="149"/>
      <c r="BB244" s="149"/>
      <c r="BC244" s="149"/>
      <c r="BD244" s="149"/>
      <c r="BE244" s="149"/>
      <c r="BF244" s="149"/>
      <c r="BG244" s="149"/>
      <c r="BH244" s="149"/>
      <c r="BI244" s="149"/>
      <c r="BJ244" s="149"/>
      <c r="BK244" s="149"/>
      <c r="BL244" s="149"/>
      <c r="BM244" s="149"/>
      <c r="CK244" s="146"/>
    </row>
    <row r="245" spans="52:89" ht="15" customHeight="1" x14ac:dyDescent="0.35">
      <c r="AZ245" s="149"/>
      <c r="BA245" s="149"/>
      <c r="BB245" s="149"/>
      <c r="BC245" s="149"/>
      <c r="BD245" s="149"/>
      <c r="BE245" s="149"/>
      <c r="BF245" s="149"/>
      <c r="BG245" s="149"/>
      <c r="BH245" s="149"/>
      <c r="BI245" s="149"/>
      <c r="BJ245" s="149"/>
      <c r="BK245" s="149"/>
      <c r="BL245" s="149"/>
      <c r="BM245" s="149"/>
      <c r="CK245" s="146"/>
    </row>
    <row r="246" spans="52:89" ht="15" customHeight="1" x14ac:dyDescent="0.35">
      <c r="AZ246" s="149"/>
      <c r="BA246" s="149"/>
      <c r="BB246" s="149"/>
      <c r="BC246" s="149"/>
      <c r="BD246" s="149"/>
      <c r="BE246" s="149"/>
      <c r="BF246" s="149"/>
      <c r="BG246" s="149"/>
      <c r="BH246" s="149"/>
      <c r="BI246" s="149"/>
      <c r="BJ246" s="149"/>
      <c r="BK246" s="149"/>
      <c r="BL246" s="149"/>
      <c r="BM246" s="149"/>
      <c r="CK246" s="146"/>
    </row>
    <row r="247" spans="52:89" ht="15" customHeight="1" x14ac:dyDescent="0.35">
      <c r="AZ247" s="149"/>
      <c r="BA247" s="149"/>
      <c r="BB247" s="149"/>
      <c r="BC247" s="149"/>
      <c r="BD247" s="149"/>
      <c r="BE247" s="149"/>
      <c r="BF247" s="149"/>
      <c r="BG247" s="149"/>
      <c r="BH247" s="149"/>
      <c r="BI247" s="149"/>
      <c r="BJ247" s="149"/>
      <c r="BK247" s="149"/>
      <c r="BL247" s="149"/>
      <c r="BM247" s="149"/>
      <c r="CK247" s="146"/>
    </row>
    <row r="248" spans="52:89" ht="15" customHeight="1" x14ac:dyDescent="0.35">
      <c r="AZ248" s="149"/>
      <c r="BA248" s="149"/>
      <c r="BB248" s="149"/>
      <c r="BC248" s="149"/>
      <c r="BD248" s="149"/>
      <c r="BE248" s="149"/>
      <c r="BF248" s="149"/>
      <c r="BG248" s="149"/>
      <c r="BH248" s="149"/>
      <c r="BI248" s="149"/>
      <c r="BJ248" s="149"/>
      <c r="BK248" s="149"/>
      <c r="BL248" s="149"/>
      <c r="BM248" s="149"/>
      <c r="CK248" s="146"/>
    </row>
    <row r="249" spans="52:89" ht="15" customHeight="1" x14ac:dyDescent="0.35">
      <c r="AZ249" s="149"/>
      <c r="BA249" s="149"/>
      <c r="BB249" s="149"/>
      <c r="BC249" s="149"/>
      <c r="BD249" s="149"/>
      <c r="BE249" s="149"/>
      <c r="BF249" s="149"/>
      <c r="BG249" s="149"/>
      <c r="BH249" s="149"/>
      <c r="BI249" s="149"/>
      <c r="BJ249" s="149"/>
      <c r="BK249" s="149"/>
      <c r="BL249" s="149"/>
      <c r="BM249" s="149"/>
      <c r="CK249" s="146"/>
    </row>
    <row r="250" spans="52:89" ht="15" customHeight="1" x14ac:dyDescent="0.35">
      <c r="AZ250" s="149"/>
      <c r="BA250" s="149"/>
      <c r="BB250" s="149"/>
      <c r="BC250" s="149"/>
      <c r="BD250" s="149"/>
      <c r="BE250" s="149"/>
      <c r="BF250" s="149"/>
      <c r="BG250" s="149"/>
      <c r="BH250" s="149"/>
      <c r="BI250" s="149"/>
      <c r="BJ250" s="149"/>
      <c r="BK250" s="149"/>
      <c r="BL250" s="149"/>
      <c r="BM250" s="149"/>
      <c r="CK250" s="146"/>
    </row>
    <row r="251" spans="52:89" ht="15" customHeight="1" x14ac:dyDescent="0.35">
      <c r="AZ251" s="149"/>
      <c r="BA251" s="149"/>
      <c r="BB251" s="149"/>
      <c r="BC251" s="149"/>
      <c r="BD251" s="149"/>
      <c r="BE251" s="149"/>
      <c r="BF251" s="149"/>
      <c r="BG251" s="149"/>
      <c r="BH251" s="149"/>
      <c r="BI251" s="149"/>
      <c r="BJ251" s="149"/>
      <c r="BK251" s="149"/>
      <c r="BL251" s="149"/>
      <c r="BM251" s="149"/>
      <c r="CK251" s="146"/>
    </row>
    <row r="252" spans="52:89" ht="15" customHeight="1" x14ac:dyDescent="0.35">
      <c r="AZ252" s="149"/>
      <c r="BA252" s="149"/>
      <c r="BB252" s="149"/>
      <c r="BC252" s="149"/>
      <c r="BD252" s="149"/>
      <c r="BE252" s="149"/>
      <c r="BF252" s="149"/>
      <c r="BG252" s="149"/>
      <c r="BH252" s="149"/>
      <c r="BI252" s="149"/>
      <c r="BJ252" s="149"/>
      <c r="BK252" s="149"/>
      <c r="BL252" s="149"/>
      <c r="BM252" s="149"/>
      <c r="CK252" s="146"/>
    </row>
    <row r="253" spans="52:89" ht="15" customHeight="1" x14ac:dyDescent="0.35">
      <c r="AZ253" s="149"/>
      <c r="BA253" s="149"/>
      <c r="BB253" s="149"/>
      <c r="BC253" s="149"/>
      <c r="BD253" s="149"/>
      <c r="BE253" s="149"/>
      <c r="BF253" s="149"/>
      <c r="BG253" s="149"/>
      <c r="BH253" s="149"/>
      <c r="BI253" s="149"/>
      <c r="BJ253" s="149"/>
      <c r="BK253" s="149"/>
      <c r="BL253" s="149"/>
      <c r="BM253" s="149"/>
      <c r="CK253" s="146"/>
    </row>
    <row r="254" spans="52:89" ht="15" customHeight="1" x14ac:dyDescent="0.35">
      <c r="AZ254" s="149"/>
      <c r="BA254" s="149"/>
      <c r="BB254" s="149"/>
      <c r="BC254" s="149"/>
      <c r="BD254" s="149"/>
      <c r="BE254" s="149"/>
      <c r="BF254" s="149"/>
      <c r="BG254" s="149"/>
      <c r="BH254" s="149"/>
      <c r="BI254" s="149"/>
      <c r="BJ254" s="149"/>
      <c r="BK254" s="149"/>
      <c r="BL254" s="149"/>
      <c r="BM254" s="149"/>
      <c r="CK254" s="146"/>
    </row>
    <row r="255" spans="52:89" ht="15" customHeight="1" x14ac:dyDescent="0.35">
      <c r="AZ255" s="149"/>
      <c r="BA255" s="149"/>
      <c r="BB255" s="149"/>
      <c r="BC255" s="149"/>
      <c r="BD255" s="149"/>
      <c r="BE255" s="149"/>
      <c r="BF255" s="149"/>
      <c r="BG255" s="149"/>
      <c r="BH255" s="149"/>
      <c r="BI255" s="149"/>
      <c r="BJ255" s="149"/>
      <c r="BK255" s="149"/>
      <c r="BL255" s="149"/>
      <c r="BM255" s="149"/>
      <c r="CK255" s="146"/>
    </row>
    <row r="256" spans="52:89" ht="15" customHeight="1" x14ac:dyDescent="0.35">
      <c r="AZ256" s="149"/>
      <c r="BA256" s="149"/>
      <c r="BB256" s="149"/>
      <c r="BC256" s="149"/>
      <c r="BD256" s="149"/>
      <c r="BE256" s="149"/>
      <c r="BF256" s="149"/>
      <c r="BG256" s="149"/>
      <c r="BH256" s="149"/>
      <c r="BI256" s="149"/>
      <c r="BJ256" s="149"/>
      <c r="BK256" s="149"/>
      <c r="BL256" s="149"/>
      <c r="BM256" s="149"/>
      <c r="CK256" s="146"/>
    </row>
    <row r="257" spans="52:89" ht="15" customHeight="1" x14ac:dyDescent="0.35">
      <c r="AZ257" s="149"/>
      <c r="BA257" s="149"/>
      <c r="BB257" s="149"/>
      <c r="BC257" s="149"/>
      <c r="BD257" s="149"/>
      <c r="BE257" s="149"/>
      <c r="BF257" s="149"/>
      <c r="BG257" s="149"/>
      <c r="BH257" s="149"/>
      <c r="BI257" s="149"/>
      <c r="BJ257" s="149"/>
      <c r="BK257" s="149"/>
      <c r="BL257" s="149"/>
      <c r="BM257" s="149"/>
      <c r="CK257" s="146"/>
    </row>
    <row r="258" spans="52:89" ht="15" customHeight="1" x14ac:dyDescent="0.35">
      <c r="AZ258" s="149"/>
      <c r="BA258" s="149"/>
      <c r="BB258" s="149"/>
      <c r="BC258" s="149"/>
      <c r="BD258" s="149"/>
      <c r="BE258" s="149"/>
      <c r="BF258" s="149"/>
      <c r="BG258" s="149"/>
      <c r="BH258" s="149"/>
      <c r="BI258" s="149"/>
      <c r="BJ258" s="149"/>
      <c r="BK258" s="149"/>
      <c r="BL258" s="149"/>
      <c r="BM258" s="149"/>
      <c r="CK258" s="146"/>
    </row>
    <row r="259" spans="52:89" ht="15" customHeight="1" x14ac:dyDescent="0.35">
      <c r="AZ259" s="149"/>
      <c r="BA259" s="149"/>
      <c r="BB259" s="149"/>
      <c r="BC259" s="149"/>
      <c r="BD259" s="149"/>
      <c r="BE259" s="149"/>
      <c r="BF259" s="149"/>
      <c r="BG259" s="149"/>
      <c r="BH259" s="149"/>
      <c r="BI259" s="149"/>
      <c r="BJ259" s="149"/>
      <c r="BK259" s="149"/>
      <c r="BL259" s="149"/>
      <c r="BM259" s="149"/>
      <c r="CK259" s="146"/>
    </row>
    <row r="260" spans="52:89" ht="15" customHeight="1" x14ac:dyDescent="0.35">
      <c r="AZ260" s="149"/>
      <c r="BA260" s="149"/>
      <c r="BB260" s="149"/>
      <c r="BC260" s="149"/>
      <c r="BD260" s="149"/>
      <c r="BE260" s="149"/>
      <c r="BF260" s="149"/>
      <c r="BG260" s="149"/>
      <c r="BH260" s="149"/>
      <c r="BI260" s="149"/>
      <c r="BJ260" s="149"/>
      <c r="BK260" s="149"/>
      <c r="BL260" s="149"/>
      <c r="BM260" s="149"/>
      <c r="CK260" s="146"/>
    </row>
    <row r="261" spans="52:89" ht="15" customHeight="1" x14ac:dyDescent="0.35">
      <c r="AZ261" s="149"/>
      <c r="BA261" s="149"/>
      <c r="BB261" s="149"/>
      <c r="BC261" s="149"/>
      <c r="BD261" s="149"/>
      <c r="BE261" s="149"/>
      <c r="BF261" s="149"/>
      <c r="BG261" s="149"/>
      <c r="BH261" s="149"/>
      <c r="BI261" s="149"/>
      <c r="BJ261" s="149"/>
      <c r="BK261" s="149"/>
      <c r="BL261" s="149"/>
      <c r="BM261" s="149"/>
      <c r="CK261" s="146"/>
    </row>
    <row r="262" spans="52:89" ht="15" customHeight="1" x14ac:dyDescent="0.35">
      <c r="AZ262" s="149"/>
      <c r="BA262" s="149"/>
      <c r="BB262" s="149"/>
      <c r="BC262" s="149"/>
      <c r="BD262" s="149"/>
      <c r="BE262" s="149"/>
      <c r="BF262" s="149"/>
      <c r="BG262" s="149"/>
      <c r="BH262" s="149"/>
      <c r="BI262" s="149"/>
      <c r="BJ262" s="149"/>
      <c r="BK262" s="149"/>
      <c r="BL262" s="149"/>
      <c r="BM262" s="149"/>
      <c r="CK262" s="146"/>
    </row>
    <row r="263" spans="52:89" ht="15" customHeight="1" x14ac:dyDescent="0.35">
      <c r="AZ263" s="149"/>
      <c r="BA263" s="149"/>
      <c r="BB263" s="149"/>
      <c r="BC263" s="149"/>
      <c r="BD263" s="149"/>
      <c r="BE263" s="149"/>
      <c r="BF263" s="149"/>
      <c r="BG263" s="149"/>
      <c r="BH263" s="149"/>
      <c r="BI263" s="149"/>
      <c r="BJ263" s="149"/>
      <c r="BK263" s="149"/>
      <c r="BL263" s="149"/>
      <c r="BM263" s="149"/>
      <c r="CK263" s="146"/>
    </row>
    <row r="264" spans="52:89" ht="15" customHeight="1" x14ac:dyDescent="0.35">
      <c r="AZ264" s="149"/>
      <c r="BA264" s="149"/>
      <c r="BB264" s="149"/>
      <c r="BC264" s="149"/>
      <c r="BD264" s="149"/>
      <c r="BE264" s="149"/>
      <c r="BF264" s="149"/>
      <c r="BG264" s="149"/>
      <c r="BH264" s="149"/>
      <c r="BI264" s="149"/>
      <c r="BJ264" s="149"/>
      <c r="BK264" s="149"/>
      <c r="BL264" s="149"/>
      <c r="BM264" s="149"/>
      <c r="CK264" s="146"/>
    </row>
    <row r="265" spans="52:89" ht="15" customHeight="1" x14ac:dyDescent="0.35">
      <c r="AZ265" s="149"/>
      <c r="BA265" s="149"/>
      <c r="BB265" s="149"/>
      <c r="BC265" s="149"/>
      <c r="BD265" s="149"/>
      <c r="BE265" s="149"/>
      <c r="BF265" s="149"/>
      <c r="BG265" s="149"/>
      <c r="BH265" s="149"/>
      <c r="BI265" s="149"/>
      <c r="BJ265" s="149"/>
      <c r="BK265" s="149"/>
      <c r="BL265" s="149"/>
      <c r="BM265" s="149"/>
      <c r="CK265" s="146"/>
    </row>
    <row r="266" spans="52:89" ht="15" customHeight="1" x14ac:dyDescent="0.35">
      <c r="AZ266" s="149"/>
      <c r="BA266" s="149"/>
      <c r="BB266" s="149"/>
      <c r="BC266" s="149"/>
      <c r="BD266" s="149"/>
      <c r="BE266" s="149"/>
      <c r="BF266" s="149"/>
      <c r="BG266" s="149"/>
      <c r="BH266" s="149"/>
      <c r="BI266" s="149"/>
      <c r="BJ266" s="149"/>
      <c r="BK266" s="149"/>
      <c r="BL266" s="149"/>
      <c r="BM266" s="149"/>
      <c r="CK266" s="146"/>
    </row>
    <row r="267" spans="52:89" ht="15" customHeight="1" x14ac:dyDescent="0.35">
      <c r="AZ267" s="149"/>
      <c r="BA267" s="149"/>
      <c r="BB267" s="149"/>
      <c r="BC267" s="149"/>
      <c r="BD267" s="149"/>
      <c r="BE267" s="149"/>
      <c r="BF267" s="149"/>
      <c r="BG267" s="149"/>
      <c r="BH267" s="149"/>
      <c r="BI267" s="149"/>
      <c r="BJ267" s="149"/>
      <c r="BK267" s="149"/>
      <c r="BL267" s="149"/>
      <c r="BM267" s="149"/>
      <c r="CK267" s="146"/>
    </row>
    <row r="268" spans="52:89" ht="15" customHeight="1" x14ac:dyDescent="0.35">
      <c r="AZ268" s="149"/>
      <c r="BA268" s="149"/>
      <c r="BB268" s="149"/>
      <c r="BC268" s="149"/>
      <c r="BD268" s="149"/>
      <c r="BE268" s="149"/>
      <c r="BF268" s="149"/>
      <c r="BG268" s="149"/>
      <c r="BH268" s="149"/>
      <c r="BI268" s="149"/>
      <c r="BJ268" s="149"/>
      <c r="BK268" s="149"/>
      <c r="BL268" s="149"/>
      <c r="BM268" s="149"/>
      <c r="CK268" s="146"/>
    </row>
    <row r="269" spans="52:89" ht="15" customHeight="1" x14ac:dyDescent="0.35">
      <c r="AZ269" s="149"/>
      <c r="BA269" s="149"/>
      <c r="BB269" s="149"/>
      <c r="BC269" s="149"/>
      <c r="BD269" s="149"/>
      <c r="BE269" s="149"/>
      <c r="BF269" s="149"/>
      <c r="BG269" s="149"/>
      <c r="BH269" s="149"/>
      <c r="BI269" s="149"/>
      <c r="BJ269" s="149"/>
      <c r="BK269" s="149"/>
      <c r="BL269" s="149"/>
      <c r="BM269" s="149"/>
      <c r="CK269" s="146"/>
    </row>
    <row r="270" spans="52:89" ht="15" customHeight="1" x14ac:dyDescent="0.35">
      <c r="AZ270" s="149"/>
      <c r="BA270" s="149"/>
      <c r="BB270" s="149"/>
      <c r="BC270" s="149"/>
      <c r="BD270" s="149"/>
      <c r="BE270" s="149"/>
      <c r="BF270" s="149"/>
      <c r="BG270" s="149"/>
      <c r="BH270" s="149"/>
      <c r="BI270" s="149"/>
      <c r="BJ270" s="149"/>
      <c r="BK270" s="149"/>
      <c r="BL270" s="149"/>
      <c r="BM270" s="149"/>
      <c r="CK270" s="146"/>
    </row>
    <row r="271" spans="52:89" ht="15" customHeight="1" x14ac:dyDescent="0.35">
      <c r="AZ271" s="149"/>
      <c r="BA271" s="149"/>
      <c r="BB271" s="149"/>
      <c r="BC271" s="149"/>
      <c r="BD271" s="149"/>
      <c r="BE271" s="149"/>
      <c r="BF271" s="149"/>
      <c r="BG271" s="149"/>
      <c r="BH271" s="149"/>
      <c r="BI271" s="149"/>
      <c r="BJ271" s="149"/>
      <c r="BK271" s="149"/>
      <c r="BL271" s="149"/>
      <c r="BM271" s="149"/>
      <c r="CK271" s="146"/>
    </row>
    <row r="272" spans="52:89" ht="15" customHeight="1" x14ac:dyDescent="0.35">
      <c r="AZ272" s="149"/>
      <c r="BA272" s="149"/>
      <c r="BB272" s="149"/>
      <c r="BC272" s="149"/>
      <c r="BD272" s="149"/>
      <c r="BE272" s="149"/>
      <c r="BF272" s="149"/>
      <c r="BG272" s="149"/>
      <c r="BH272" s="149"/>
      <c r="BI272" s="149"/>
      <c r="BJ272" s="149"/>
      <c r="BK272" s="149"/>
      <c r="BL272" s="149"/>
      <c r="BM272" s="149"/>
      <c r="CK272" s="146"/>
    </row>
    <row r="273" spans="52:89" ht="15" customHeight="1" x14ac:dyDescent="0.35">
      <c r="AZ273" s="149"/>
      <c r="BA273" s="149"/>
      <c r="BB273" s="149"/>
      <c r="BC273" s="149"/>
      <c r="BD273" s="149"/>
      <c r="BE273" s="149"/>
      <c r="BF273" s="149"/>
      <c r="BG273" s="149"/>
      <c r="BH273" s="149"/>
      <c r="BI273" s="149"/>
      <c r="BJ273" s="149"/>
      <c r="BK273" s="149"/>
      <c r="BL273" s="149"/>
      <c r="BM273" s="149"/>
      <c r="CK273" s="146"/>
    </row>
    <row r="274" spans="52:89" ht="15" customHeight="1" x14ac:dyDescent="0.35">
      <c r="AZ274" s="149"/>
      <c r="BA274" s="149"/>
      <c r="BB274" s="149"/>
      <c r="BC274" s="149"/>
      <c r="BD274" s="149"/>
      <c r="BE274" s="149"/>
      <c r="BF274" s="149"/>
      <c r="BG274" s="149"/>
      <c r="BH274" s="149"/>
      <c r="BI274" s="149"/>
      <c r="BJ274" s="149"/>
      <c r="BK274" s="149"/>
      <c r="BL274" s="149"/>
      <c r="BM274" s="149"/>
      <c r="CK274" s="146"/>
    </row>
    <row r="275" spans="52:89" ht="15" customHeight="1" x14ac:dyDescent="0.35">
      <c r="AZ275" s="149"/>
      <c r="BA275" s="149"/>
      <c r="BB275" s="149"/>
      <c r="BC275" s="149"/>
      <c r="BD275" s="149"/>
      <c r="BE275" s="149"/>
      <c r="BF275" s="149"/>
      <c r="BG275" s="149"/>
      <c r="BH275" s="149"/>
      <c r="BI275" s="149"/>
      <c r="BJ275" s="149"/>
      <c r="BK275" s="149"/>
      <c r="BL275" s="149"/>
      <c r="BM275" s="149"/>
      <c r="CK275" s="146"/>
    </row>
    <row r="276" spans="52:89" ht="15" customHeight="1" x14ac:dyDescent="0.35">
      <c r="AZ276" s="149"/>
      <c r="BA276" s="149"/>
      <c r="BB276" s="149"/>
      <c r="BC276" s="149"/>
      <c r="BD276" s="149"/>
      <c r="BE276" s="149"/>
      <c r="BF276" s="149"/>
      <c r="BG276" s="149"/>
      <c r="BH276" s="149"/>
      <c r="BI276" s="149"/>
      <c r="BJ276" s="149"/>
      <c r="BK276" s="149"/>
      <c r="BL276" s="149"/>
      <c r="BM276" s="149"/>
      <c r="CK276" s="146"/>
    </row>
    <row r="277" spans="52:89" ht="15" customHeight="1" x14ac:dyDescent="0.35">
      <c r="AZ277" s="149"/>
      <c r="BA277" s="149"/>
      <c r="BB277" s="149"/>
      <c r="BC277" s="149"/>
      <c r="BD277" s="149"/>
      <c r="BE277" s="149"/>
      <c r="BF277" s="149"/>
      <c r="BG277" s="149"/>
      <c r="BH277" s="149"/>
      <c r="BI277" s="149"/>
      <c r="BJ277" s="149"/>
      <c r="BK277" s="149"/>
      <c r="BL277" s="149"/>
      <c r="BM277" s="149"/>
      <c r="CK277" s="146"/>
    </row>
    <row r="278" spans="52:89" ht="15" customHeight="1" x14ac:dyDescent="0.35">
      <c r="AZ278" s="149"/>
      <c r="BA278" s="149"/>
      <c r="BB278" s="149"/>
      <c r="BC278" s="149"/>
      <c r="BD278" s="149"/>
      <c r="BE278" s="149"/>
      <c r="BF278" s="149"/>
      <c r="BG278" s="149"/>
      <c r="BH278" s="149"/>
      <c r="BI278" s="149"/>
      <c r="BJ278" s="149"/>
      <c r="BK278" s="149"/>
      <c r="BL278" s="149"/>
      <c r="BM278" s="149"/>
      <c r="CK278" s="146"/>
    </row>
    <row r="279" spans="52:89" ht="15" customHeight="1" x14ac:dyDescent="0.35">
      <c r="AZ279" s="149"/>
      <c r="BA279" s="149"/>
      <c r="BB279" s="149"/>
      <c r="BC279" s="149"/>
      <c r="BD279" s="149"/>
      <c r="BE279" s="149"/>
      <c r="BF279" s="149"/>
      <c r="BG279" s="149"/>
      <c r="BH279" s="149"/>
      <c r="BI279" s="149"/>
      <c r="BJ279" s="149"/>
      <c r="BK279" s="149"/>
      <c r="BL279" s="149"/>
      <c r="BM279" s="149"/>
      <c r="CK279" s="146"/>
    </row>
    <row r="280" spans="52:89" ht="15" customHeight="1" x14ac:dyDescent="0.35">
      <c r="AZ280" s="149"/>
      <c r="BA280" s="149"/>
      <c r="BB280" s="149"/>
      <c r="BC280" s="149"/>
      <c r="BD280" s="149"/>
      <c r="BE280" s="149"/>
      <c r="BF280" s="149"/>
      <c r="BG280" s="149"/>
      <c r="BH280" s="149"/>
      <c r="BI280" s="149"/>
      <c r="BJ280" s="149"/>
      <c r="BK280" s="149"/>
      <c r="BL280" s="149"/>
      <c r="BM280" s="149"/>
      <c r="CK280" s="146"/>
    </row>
    <row r="281" spans="52:89" ht="15" customHeight="1" x14ac:dyDescent="0.35">
      <c r="AZ281" s="149"/>
      <c r="BA281" s="149"/>
      <c r="BB281" s="149"/>
      <c r="BC281" s="149"/>
      <c r="BD281" s="149"/>
      <c r="BE281" s="149"/>
      <c r="BF281" s="149"/>
      <c r="BG281" s="149"/>
      <c r="BH281" s="149"/>
      <c r="BI281" s="149"/>
      <c r="BJ281" s="149"/>
      <c r="BK281" s="149"/>
      <c r="BL281" s="149"/>
      <c r="BM281" s="149"/>
      <c r="CK281" s="146"/>
    </row>
    <row r="282" spans="52:89" ht="15" customHeight="1" x14ac:dyDescent="0.35">
      <c r="AZ282" s="149"/>
      <c r="BA282" s="149"/>
      <c r="BB282" s="149"/>
      <c r="BC282" s="149"/>
      <c r="BD282" s="149"/>
      <c r="BE282" s="149"/>
      <c r="BF282" s="149"/>
      <c r="BG282" s="149"/>
      <c r="BH282" s="149"/>
      <c r="BI282" s="149"/>
      <c r="BJ282" s="149"/>
      <c r="BK282" s="149"/>
      <c r="BL282" s="149"/>
      <c r="BM282" s="149"/>
      <c r="CK282" s="146"/>
    </row>
    <row r="283" spans="52:89" ht="15" customHeight="1" x14ac:dyDescent="0.35">
      <c r="AZ283" s="149"/>
      <c r="BA283" s="149"/>
      <c r="BB283" s="149"/>
      <c r="BC283" s="149"/>
      <c r="BD283" s="149"/>
      <c r="BE283" s="149"/>
      <c r="BF283" s="149"/>
      <c r="BG283" s="149"/>
      <c r="BH283" s="149"/>
      <c r="BI283" s="149"/>
      <c r="BJ283" s="149"/>
      <c r="BK283" s="149"/>
      <c r="BL283" s="149"/>
      <c r="BM283" s="149"/>
      <c r="CK283" s="146"/>
    </row>
    <row r="284" spans="52:89" ht="15" customHeight="1" x14ac:dyDescent="0.35">
      <c r="AZ284" s="149"/>
      <c r="BA284" s="149"/>
      <c r="BB284" s="149"/>
      <c r="BC284" s="149"/>
      <c r="BD284" s="149"/>
      <c r="BE284" s="149"/>
      <c r="BF284" s="149"/>
      <c r="BG284" s="149"/>
      <c r="BH284" s="149"/>
      <c r="BI284" s="149"/>
      <c r="BJ284" s="149"/>
      <c r="BK284" s="149"/>
      <c r="BL284" s="149"/>
      <c r="BM284" s="149"/>
      <c r="CK284" s="146"/>
    </row>
    <row r="285" spans="52:89" ht="15" customHeight="1" x14ac:dyDescent="0.35">
      <c r="AZ285" s="149"/>
      <c r="BA285" s="149"/>
      <c r="BB285" s="149"/>
      <c r="BC285" s="149"/>
      <c r="BD285" s="149"/>
      <c r="BE285" s="149"/>
      <c r="BF285" s="149"/>
      <c r="BG285" s="149"/>
      <c r="BH285" s="149"/>
      <c r="BI285" s="149"/>
      <c r="BJ285" s="149"/>
      <c r="BK285" s="149"/>
      <c r="BL285" s="149"/>
      <c r="BM285" s="149"/>
      <c r="CK285" s="146"/>
    </row>
    <row r="286" spans="52:89" ht="15" customHeight="1" x14ac:dyDescent="0.35">
      <c r="AZ286" s="149"/>
      <c r="BA286" s="149"/>
      <c r="BB286" s="149"/>
      <c r="BC286" s="149"/>
      <c r="BD286" s="149"/>
      <c r="BE286" s="149"/>
      <c r="BF286" s="149"/>
      <c r="BG286" s="149"/>
      <c r="BH286" s="149"/>
      <c r="BI286" s="149"/>
      <c r="BJ286" s="149"/>
      <c r="BK286" s="149"/>
      <c r="BL286" s="149"/>
      <c r="BM286" s="149"/>
      <c r="CK286" s="146"/>
    </row>
    <row r="287" spans="52:89" ht="15" customHeight="1" x14ac:dyDescent="0.35">
      <c r="AZ287" s="149"/>
      <c r="BA287" s="149"/>
      <c r="BB287" s="149"/>
      <c r="BC287" s="149"/>
      <c r="BD287" s="149"/>
      <c r="BE287" s="149"/>
      <c r="BF287" s="149"/>
      <c r="BG287" s="149"/>
      <c r="BH287" s="149"/>
      <c r="BI287" s="149"/>
      <c r="BJ287" s="149"/>
      <c r="BK287" s="149"/>
      <c r="BL287" s="149"/>
      <c r="BM287" s="149"/>
      <c r="CK287" s="146"/>
    </row>
    <row r="288" spans="52:89" ht="15" customHeight="1" x14ac:dyDescent="0.35">
      <c r="AZ288" s="149"/>
      <c r="BA288" s="149"/>
      <c r="BB288" s="149"/>
      <c r="BC288" s="149"/>
      <c r="BD288" s="149"/>
      <c r="BE288" s="149"/>
      <c r="BF288" s="149"/>
      <c r="BG288" s="149"/>
      <c r="BH288" s="149"/>
      <c r="BI288" s="149"/>
      <c r="BJ288" s="149"/>
      <c r="BK288" s="149"/>
      <c r="BL288" s="149"/>
      <c r="BM288" s="149"/>
      <c r="CK288" s="146"/>
    </row>
    <row r="289" spans="52:89" ht="15" customHeight="1" x14ac:dyDescent="0.35">
      <c r="AZ289" s="149"/>
      <c r="BA289" s="149"/>
      <c r="BB289" s="149"/>
      <c r="BC289" s="149"/>
      <c r="BD289" s="149"/>
      <c r="BE289" s="149"/>
      <c r="BF289" s="149"/>
      <c r="BG289" s="149"/>
      <c r="BH289" s="149"/>
      <c r="BI289" s="149"/>
      <c r="BJ289" s="149"/>
      <c r="BK289" s="149"/>
      <c r="BL289" s="149"/>
      <c r="BM289" s="149"/>
      <c r="CK289" s="146"/>
    </row>
    <row r="290" spans="52:89" ht="15" customHeight="1" x14ac:dyDescent="0.35">
      <c r="AZ290" s="149"/>
      <c r="BA290" s="149"/>
      <c r="BB290" s="149"/>
      <c r="BC290" s="149"/>
      <c r="BD290" s="149"/>
      <c r="BE290" s="149"/>
      <c r="BF290" s="149"/>
      <c r="BG290" s="149"/>
      <c r="BH290" s="149"/>
      <c r="BI290" s="149"/>
      <c r="BJ290" s="149"/>
      <c r="BK290" s="149"/>
      <c r="BL290" s="149"/>
      <c r="BM290" s="149"/>
      <c r="CK290" s="146"/>
    </row>
    <row r="291" spans="52:89" ht="15" customHeight="1" x14ac:dyDescent="0.35">
      <c r="AZ291" s="149"/>
      <c r="BA291" s="149"/>
      <c r="BB291" s="149"/>
      <c r="BC291" s="149"/>
      <c r="BD291" s="149"/>
      <c r="BE291" s="149"/>
      <c r="BF291" s="149"/>
      <c r="BG291" s="149"/>
      <c r="BH291" s="149"/>
      <c r="BI291" s="149"/>
      <c r="BJ291" s="149"/>
      <c r="BK291" s="149"/>
      <c r="BL291" s="149"/>
      <c r="BM291" s="149"/>
      <c r="CK291" s="146"/>
    </row>
    <row r="292" spans="52:89" ht="15" customHeight="1" x14ac:dyDescent="0.35">
      <c r="AZ292" s="149"/>
      <c r="BA292" s="149"/>
      <c r="BB292" s="149"/>
      <c r="BC292" s="149"/>
      <c r="BD292" s="149"/>
      <c r="BE292" s="149"/>
      <c r="BF292" s="149"/>
      <c r="BG292" s="149"/>
      <c r="BH292" s="149"/>
      <c r="BI292" s="149"/>
      <c r="BJ292" s="149"/>
      <c r="BK292" s="149"/>
      <c r="BL292" s="149"/>
      <c r="BM292" s="149"/>
      <c r="CK292" s="146"/>
    </row>
    <row r="293" spans="52:89" ht="15" customHeight="1" x14ac:dyDescent="0.35">
      <c r="AZ293" s="149"/>
      <c r="BA293" s="149"/>
      <c r="BB293" s="149"/>
      <c r="BC293" s="149"/>
      <c r="BD293" s="149"/>
      <c r="BE293" s="149"/>
      <c r="BF293" s="149"/>
      <c r="BG293" s="149"/>
      <c r="BH293" s="149"/>
      <c r="BI293" s="149"/>
      <c r="BJ293" s="149"/>
      <c r="BK293" s="149"/>
      <c r="BL293" s="149"/>
      <c r="BM293" s="149"/>
      <c r="CK293" s="146"/>
    </row>
    <row r="294" spans="52:89" ht="15" customHeight="1" x14ac:dyDescent="0.35">
      <c r="AZ294" s="149"/>
      <c r="BA294" s="149"/>
      <c r="BB294" s="149"/>
      <c r="BC294" s="149"/>
      <c r="BD294" s="149"/>
      <c r="BE294" s="149"/>
      <c r="BF294" s="149"/>
      <c r="BG294" s="149"/>
      <c r="BH294" s="149"/>
      <c r="BI294" s="149"/>
      <c r="BJ294" s="149"/>
      <c r="BK294" s="149"/>
      <c r="BL294" s="149"/>
      <c r="BM294" s="149"/>
      <c r="CK294" s="146"/>
    </row>
    <row r="295" spans="52:89" ht="15" customHeight="1" x14ac:dyDescent="0.35">
      <c r="AZ295" s="149"/>
      <c r="BA295" s="149"/>
      <c r="BB295" s="149"/>
      <c r="BC295" s="149"/>
      <c r="BD295" s="149"/>
      <c r="BE295" s="149"/>
      <c r="BF295" s="149"/>
      <c r="BG295" s="149"/>
      <c r="BH295" s="149"/>
      <c r="BI295" s="149"/>
      <c r="BJ295" s="149"/>
      <c r="BK295" s="149"/>
      <c r="BL295" s="149"/>
      <c r="BM295" s="149"/>
      <c r="CK295" s="146"/>
    </row>
    <row r="296" spans="52:89" ht="15" customHeight="1" x14ac:dyDescent="0.35">
      <c r="AZ296" s="149"/>
      <c r="BA296" s="149"/>
      <c r="BB296" s="149"/>
      <c r="BC296" s="149"/>
      <c r="BD296" s="149"/>
      <c r="BE296" s="149"/>
      <c r="BF296" s="149"/>
      <c r="BG296" s="149"/>
      <c r="BH296" s="149"/>
      <c r="BI296" s="149"/>
      <c r="BJ296" s="149"/>
      <c r="BK296" s="149"/>
      <c r="BL296" s="149"/>
      <c r="BM296" s="149"/>
      <c r="CK296" s="146"/>
    </row>
    <row r="297" spans="52:89" ht="15" customHeight="1" x14ac:dyDescent="0.35">
      <c r="AZ297" s="149"/>
      <c r="BA297" s="149"/>
      <c r="BB297" s="149"/>
      <c r="BC297" s="149"/>
      <c r="BD297" s="149"/>
      <c r="BE297" s="149"/>
      <c r="BF297" s="149"/>
      <c r="BG297" s="149"/>
      <c r="BH297" s="149"/>
      <c r="BI297" s="149"/>
      <c r="BJ297" s="149"/>
      <c r="BK297" s="149"/>
      <c r="BL297" s="149"/>
      <c r="BM297" s="149"/>
      <c r="CK297" s="146"/>
    </row>
    <row r="298" spans="52:89" ht="15" customHeight="1" x14ac:dyDescent="0.35">
      <c r="AZ298" s="149"/>
      <c r="BA298" s="149"/>
      <c r="BB298" s="149"/>
      <c r="BC298" s="149"/>
      <c r="BD298" s="149"/>
      <c r="BE298" s="149"/>
      <c r="BF298" s="149"/>
      <c r="BG298" s="149"/>
      <c r="BH298" s="149"/>
      <c r="BI298" s="149"/>
      <c r="BJ298" s="149"/>
      <c r="BK298" s="149"/>
      <c r="BL298" s="149"/>
      <c r="BM298" s="149"/>
      <c r="CK298" s="146"/>
    </row>
    <row r="299" spans="52:89" ht="15" customHeight="1" x14ac:dyDescent="0.35">
      <c r="AZ299" s="149"/>
      <c r="BA299" s="149"/>
      <c r="BB299" s="149"/>
      <c r="BC299" s="149"/>
      <c r="BD299" s="149"/>
      <c r="BE299" s="149"/>
      <c r="BF299" s="149"/>
      <c r="BG299" s="149"/>
      <c r="BH299" s="149"/>
      <c r="BI299" s="149"/>
      <c r="BJ299" s="149"/>
      <c r="BK299" s="149"/>
      <c r="BL299" s="149"/>
      <c r="BM299" s="149"/>
      <c r="CK299" s="146"/>
    </row>
    <row r="300" spans="52:89" ht="15" customHeight="1" x14ac:dyDescent="0.35">
      <c r="AZ300" s="149"/>
      <c r="BA300" s="149"/>
      <c r="BB300" s="149"/>
      <c r="BC300" s="149"/>
      <c r="BD300" s="149"/>
      <c r="BE300" s="149"/>
      <c r="BF300" s="149"/>
      <c r="BG300" s="149"/>
      <c r="BH300" s="149"/>
      <c r="BI300" s="149"/>
      <c r="BJ300" s="149"/>
      <c r="BK300" s="149"/>
      <c r="BL300" s="149"/>
      <c r="BM300" s="149"/>
      <c r="CK300" s="146"/>
    </row>
    <row r="301" spans="52:89" ht="15" customHeight="1" x14ac:dyDescent="0.35">
      <c r="AZ301" s="149"/>
      <c r="BA301" s="149"/>
      <c r="BB301" s="149"/>
      <c r="BC301" s="149"/>
      <c r="BD301" s="149"/>
      <c r="BE301" s="149"/>
      <c r="BF301" s="149"/>
      <c r="BG301" s="149"/>
      <c r="BH301" s="149"/>
      <c r="BI301" s="149"/>
      <c r="BJ301" s="149"/>
      <c r="BK301" s="149"/>
      <c r="BL301" s="149"/>
      <c r="BM301" s="149"/>
      <c r="CK301" s="146"/>
    </row>
    <row r="302" spans="52:89" ht="15" customHeight="1" x14ac:dyDescent="0.35">
      <c r="AZ302" s="149"/>
      <c r="BA302" s="149"/>
      <c r="BB302" s="149"/>
      <c r="BC302" s="149"/>
      <c r="BD302" s="149"/>
      <c r="BE302" s="149"/>
      <c r="BF302" s="149"/>
      <c r="BG302" s="149"/>
      <c r="BH302" s="149"/>
      <c r="BI302" s="149"/>
      <c r="BJ302" s="149"/>
      <c r="BK302" s="149"/>
      <c r="BL302" s="149"/>
      <c r="BM302" s="149"/>
      <c r="CK302" s="146"/>
    </row>
    <row r="303" spans="52:89" ht="15" customHeight="1" x14ac:dyDescent="0.35">
      <c r="AZ303" s="149"/>
      <c r="BA303" s="149"/>
      <c r="BB303" s="149"/>
      <c r="BC303" s="149"/>
      <c r="BD303" s="149"/>
      <c r="BE303" s="149"/>
      <c r="BF303" s="149"/>
      <c r="BG303" s="149"/>
      <c r="BH303" s="149"/>
      <c r="BI303" s="149"/>
      <c r="BJ303" s="149"/>
      <c r="BK303" s="149"/>
      <c r="BL303" s="149"/>
      <c r="BM303" s="149"/>
      <c r="CK303" s="146"/>
    </row>
    <row r="304" spans="52:89" ht="15" customHeight="1" x14ac:dyDescent="0.35">
      <c r="AZ304" s="149"/>
      <c r="BA304" s="149"/>
      <c r="BB304" s="149"/>
      <c r="BC304" s="149"/>
      <c r="BD304" s="149"/>
      <c r="BE304" s="149"/>
      <c r="BF304" s="149"/>
      <c r="BG304" s="149"/>
      <c r="BH304" s="149"/>
      <c r="BI304" s="149"/>
      <c r="BJ304" s="149"/>
      <c r="BK304" s="149"/>
      <c r="BL304" s="149"/>
      <c r="BM304" s="149"/>
      <c r="CK304" s="146"/>
    </row>
    <row r="305" spans="52:89" ht="15" customHeight="1" x14ac:dyDescent="0.35">
      <c r="AZ305" s="149"/>
      <c r="BA305" s="149"/>
      <c r="BB305" s="149"/>
      <c r="BC305" s="149"/>
      <c r="BD305" s="149"/>
      <c r="BE305" s="149"/>
      <c r="BF305" s="149"/>
      <c r="BG305" s="149"/>
      <c r="BH305" s="149"/>
      <c r="BI305" s="149"/>
      <c r="BJ305" s="149"/>
      <c r="BK305" s="149"/>
      <c r="BL305" s="149"/>
      <c r="BM305" s="149"/>
      <c r="CK305" s="146"/>
    </row>
    <row r="306" spans="52:89" ht="15" customHeight="1" x14ac:dyDescent="0.35">
      <c r="AZ306" s="149"/>
      <c r="BA306" s="149"/>
      <c r="BB306" s="149"/>
      <c r="BC306" s="149"/>
      <c r="BD306" s="149"/>
      <c r="BE306" s="149"/>
      <c r="BF306" s="149"/>
      <c r="BG306" s="149"/>
      <c r="BH306" s="149"/>
      <c r="BI306" s="149"/>
      <c r="BJ306" s="149"/>
      <c r="BK306" s="149"/>
      <c r="BL306" s="149"/>
      <c r="BM306" s="149"/>
      <c r="CK306" s="146"/>
    </row>
    <row r="307" spans="52:89" ht="15" customHeight="1" x14ac:dyDescent="0.35">
      <c r="AZ307" s="149"/>
      <c r="BA307" s="149"/>
      <c r="BB307" s="149"/>
      <c r="BC307" s="149"/>
      <c r="BD307" s="149"/>
      <c r="BE307" s="149"/>
      <c r="BF307" s="149"/>
      <c r="BG307" s="149"/>
      <c r="BH307" s="149"/>
      <c r="BI307" s="149"/>
      <c r="BJ307" s="149"/>
      <c r="BK307" s="149"/>
      <c r="BL307" s="149"/>
      <c r="BM307" s="149"/>
      <c r="CK307" s="146"/>
    </row>
    <row r="308" spans="52:89" ht="15" customHeight="1" x14ac:dyDescent="0.35">
      <c r="AZ308" s="149"/>
      <c r="BA308" s="149"/>
      <c r="BB308" s="149"/>
      <c r="BC308" s="149"/>
      <c r="BD308" s="149"/>
      <c r="BE308" s="149"/>
      <c r="BF308" s="149"/>
      <c r="BG308" s="149"/>
      <c r="BH308" s="149"/>
      <c r="BI308" s="149"/>
      <c r="BJ308" s="149"/>
      <c r="BK308" s="149"/>
      <c r="BL308" s="149"/>
      <c r="BM308" s="149"/>
      <c r="CK308" s="146"/>
    </row>
    <row r="309" spans="52:89" ht="15" customHeight="1" x14ac:dyDescent="0.35">
      <c r="AZ309" s="149"/>
      <c r="BA309" s="149"/>
      <c r="BB309" s="149"/>
      <c r="BC309" s="149"/>
      <c r="BD309" s="149"/>
      <c r="BE309" s="149"/>
      <c r="BF309" s="149"/>
      <c r="BG309" s="149"/>
      <c r="BH309" s="149"/>
      <c r="BI309" s="149"/>
      <c r="BJ309" s="149"/>
      <c r="BK309" s="149"/>
      <c r="BL309" s="149"/>
      <c r="BM309" s="149"/>
      <c r="CK309" s="146"/>
    </row>
    <row r="310" spans="52:89" ht="15" customHeight="1" x14ac:dyDescent="0.35">
      <c r="AZ310" s="149"/>
      <c r="BA310" s="149"/>
      <c r="BB310" s="149"/>
      <c r="BC310" s="149"/>
      <c r="BD310" s="149"/>
      <c r="BE310" s="149"/>
      <c r="BF310" s="149"/>
      <c r="BG310" s="149"/>
      <c r="BH310" s="149"/>
      <c r="BI310" s="149"/>
      <c r="BJ310" s="149"/>
      <c r="BK310" s="149"/>
      <c r="BL310" s="149"/>
      <c r="BM310" s="149"/>
      <c r="CK310" s="146"/>
    </row>
    <row r="311" spans="52:89" ht="15" customHeight="1" x14ac:dyDescent="0.35">
      <c r="AZ311" s="149"/>
      <c r="BA311" s="149"/>
      <c r="BB311" s="149"/>
      <c r="BC311" s="149"/>
      <c r="BD311" s="149"/>
      <c r="BE311" s="149"/>
      <c r="BF311" s="149"/>
      <c r="BG311" s="149"/>
      <c r="BH311" s="149"/>
      <c r="BI311" s="149"/>
      <c r="BJ311" s="149"/>
      <c r="BK311" s="149"/>
      <c r="BL311" s="149"/>
      <c r="BM311" s="149"/>
      <c r="CK311" s="146"/>
    </row>
    <row r="312" spans="52:89" ht="15" customHeight="1" x14ac:dyDescent="0.35">
      <c r="AZ312" s="149"/>
      <c r="BA312" s="149"/>
      <c r="BB312" s="149"/>
      <c r="BC312" s="149"/>
      <c r="BD312" s="149"/>
      <c r="BE312" s="149"/>
      <c r="BF312" s="149"/>
      <c r="BG312" s="149"/>
      <c r="BH312" s="149"/>
      <c r="BI312" s="149"/>
      <c r="BJ312" s="149"/>
      <c r="BK312" s="149"/>
      <c r="BL312" s="149"/>
      <c r="BM312" s="149"/>
      <c r="CK312" s="146"/>
    </row>
    <row r="313" spans="52:89" ht="15" customHeight="1" x14ac:dyDescent="0.35">
      <c r="AZ313" s="149"/>
      <c r="BA313" s="149"/>
      <c r="BB313" s="149"/>
      <c r="BC313" s="149"/>
      <c r="BD313" s="149"/>
      <c r="BE313" s="149"/>
      <c r="BF313" s="149"/>
      <c r="BG313" s="149"/>
      <c r="BH313" s="149"/>
      <c r="BI313" s="149"/>
      <c r="BJ313" s="149"/>
      <c r="BK313" s="149"/>
      <c r="BL313" s="149"/>
      <c r="BM313" s="149"/>
      <c r="CK313" s="146"/>
    </row>
    <row r="314" spans="52:89" ht="15" customHeight="1" x14ac:dyDescent="0.35">
      <c r="AZ314" s="149"/>
      <c r="BA314" s="149"/>
      <c r="BB314" s="149"/>
      <c r="BC314" s="149"/>
      <c r="BD314" s="149"/>
      <c r="BE314" s="149"/>
      <c r="BF314" s="149"/>
      <c r="BG314" s="149"/>
      <c r="BH314" s="149"/>
      <c r="BI314" s="149"/>
      <c r="BJ314" s="149"/>
      <c r="BK314" s="149"/>
      <c r="BL314" s="149"/>
      <c r="BM314" s="149"/>
      <c r="CK314" s="146"/>
    </row>
    <row r="315" spans="52:89" ht="15" customHeight="1" x14ac:dyDescent="0.35">
      <c r="AZ315" s="149"/>
      <c r="BA315" s="149"/>
      <c r="BB315" s="149"/>
      <c r="BC315" s="149"/>
      <c r="BD315" s="149"/>
      <c r="BE315" s="149"/>
      <c r="BF315" s="149"/>
      <c r="BG315" s="149"/>
      <c r="BH315" s="149"/>
      <c r="BI315" s="149"/>
      <c r="BJ315" s="149"/>
      <c r="BK315" s="149"/>
      <c r="BL315" s="149"/>
      <c r="BM315" s="149"/>
      <c r="CK315" s="146"/>
    </row>
    <row r="316" spans="52:89" ht="15" customHeight="1" x14ac:dyDescent="0.35">
      <c r="AZ316" s="149"/>
      <c r="BA316" s="149"/>
      <c r="BB316" s="149"/>
      <c r="BC316" s="149"/>
      <c r="BD316" s="149"/>
      <c r="BE316" s="149"/>
      <c r="BF316" s="149"/>
      <c r="BG316" s="149"/>
      <c r="BH316" s="149"/>
      <c r="BI316" s="149"/>
      <c r="BJ316" s="149"/>
      <c r="BK316" s="149"/>
      <c r="BL316" s="149"/>
      <c r="BM316" s="149"/>
      <c r="CK316" s="146"/>
    </row>
    <row r="317" spans="52:89" ht="15" customHeight="1" x14ac:dyDescent="0.35">
      <c r="AZ317" s="149"/>
      <c r="BA317" s="149"/>
      <c r="BB317" s="149"/>
      <c r="BC317" s="149"/>
      <c r="BD317" s="149"/>
      <c r="BE317" s="149"/>
      <c r="BF317" s="149"/>
      <c r="BG317" s="149"/>
      <c r="BH317" s="149"/>
      <c r="BI317" s="149"/>
      <c r="BJ317" s="149"/>
      <c r="BK317" s="149"/>
      <c r="BL317" s="149"/>
      <c r="BM317" s="149"/>
      <c r="CK317" s="146"/>
    </row>
    <row r="318" spans="52:89" ht="15" customHeight="1" x14ac:dyDescent="0.35">
      <c r="AZ318" s="149"/>
      <c r="BA318" s="149"/>
      <c r="BB318" s="149"/>
      <c r="BC318" s="149"/>
      <c r="BD318" s="149"/>
      <c r="BE318" s="149"/>
      <c r="BF318" s="149"/>
      <c r="BG318" s="149"/>
      <c r="BH318" s="149"/>
      <c r="BI318" s="149"/>
      <c r="BJ318" s="149"/>
      <c r="BK318" s="149"/>
      <c r="BL318" s="149"/>
      <c r="BM318" s="149"/>
      <c r="CK318" s="146"/>
    </row>
    <row r="319" spans="52:89" ht="15" customHeight="1" x14ac:dyDescent="0.35">
      <c r="AZ319" s="149"/>
      <c r="BA319" s="149"/>
      <c r="BB319" s="149"/>
      <c r="BC319" s="149"/>
      <c r="BD319" s="149"/>
      <c r="BE319" s="149"/>
      <c r="BF319" s="149"/>
      <c r="BG319" s="149"/>
      <c r="BH319" s="149"/>
      <c r="BI319" s="149"/>
      <c r="BJ319" s="149"/>
      <c r="BK319" s="149"/>
      <c r="BL319" s="149"/>
      <c r="BM319" s="149"/>
      <c r="CK319" s="146"/>
    </row>
    <row r="320" spans="52:89" ht="15" customHeight="1" x14ac:dyDescent="0.35">
      <c r="AZ320" s="149"/>
      <c r="BA320" s="149"/>
      <c r="BB320" s="149"/>
      <c r="BC320" s="149"/>
      <c r="BD320" s="149"/>
      <c r="BE320" s="149"/>
      <c r="BF320" s="149"/>
      <c r="BG320" s="149"/>
      <c r="BH320" s="149"/>
      <c r="BI320" s="149"/>
      <c r="BJ320" s="149"/>
      <c r="BK320" s="149"/>
      <c r="BL320" s="149"/>
      <c r="BM320" s="149"/>
      <c r="CK320" s="146"/>
    </row>
    <row r="321" spans="52:89" ht="15" customHeight="1" x14ac:dyDescent="0.35">
      <c r="AZ321" s="149"/>
      <c r="BA321" s="149"/>
      <c r="BB321" s="149"/>
      <c r="BC321" s="149"/>
      <c r="BD321" s="149"/>
      <c r="BE321" s="149"/>
      <c r="BF321" s="149"/>
      <c r="BG321" s="149"/>
      <c r="BH321" s="149"/>
      <c r="BI321" s="149"/>
      <c r="BJ321" s="149"/>
      <c r="BK321" s="149"/>
      <c r="BL321" s="149"/>
      <c r="BM321" s="149"/>
      <c r="CK321" s="146"/>
    </row>
    <row r="322" spans="52:89" ht="15" customHeight="1" x14ac:dyDescent="0.35">
      <c r="AZ322" s="149"/>
      <c r="BA322" s="149"/>
      <c r="BB322" s="149"/>
      <c r="BC322" s="149"/>
      <c r="BD322" s="149"/>
      <c r="BE322" s="149"/>
      <c r="BF322" s="149"/>
      <c r="BG322" s="149"/>
      <c r="BH322" s="149"/>
      <c r="BI322" s="149"/>
      <c r="BJ322" s="149"/>
      <c r="BK322" s="149"/>
      <c r="BL322" s="149"/>
      <c r="BM322" s="149"/>
      <c r="CK322" s="146"/>
    </row>
    <row r="323" spans="52:89" ht="15" customHeight="1" x14ac:dyDescent="0.35">
      <c r="AZ323" s="149"/>
      <c r="BA323" s="149"/>
      <c r="BB323" s="149"/>
      <c r="BC323" s="149"/>
      <c r="BD323" s="149"/>
      <c r="BE323" s="149"/>
      <c r="BF323" s="149"/>
      <c r="BG323" s="149"/>
      <c r="BH323" s="149"/>
      <c r="BI323" s="149"/>
      <c r="BJ323" s="149"/>
      <c r="BK323" s="149"/>
      <c r="BL323" s="149"/>
      <c r="BM323" s="149"/>
      <c r="CK323" s="146"/>
    </row>
    <row r="324" spans="52:89" ht="15" customHeight="1" x14ac:dyDescent="0.35">
      <c r="AZ324" s="149"/>
      <c r="BA324" s="149"/>
      <c r="BB324" s="149"/>
      <c r="BC324" s="149"/>
      <c r="BD324" s="149"/>
      <c r="BE324" s="149"/>
      <c r="BF324" s="149"/>
      <c r="BG324" s="149"/>
      <c r="BH324" s="149"/>
      <c r="BI324" s="149"/>
      <c r="BJ324" s="149"/>
      <c r="BK324" s="149"/>
      <c r="BL324" s="149"/>
      <c r="BM324" s="149"/>
      <c r="CK324" s="146"/>
    </row>
    <row r="325" spans="52:89" ht="15" customHeight="1" x14ac:dyDescent="0.35">
      <c r="AZ325" s="149"/>
      <c r="BA325" s="149"/>
      <c r="BB325" s="149"/>
      <c r="BC325" s="149"/>
      <c r="BD325" s="149"/>
      <c r="BE325" s="149"/>
      <c r="BF325" s="149"/>
      <c r="BG325" s="149"/>
      <c r="BH325" s="149"/>
      <c r="BI325" s="149"/>
      <c r="BJ325" s="149"/>
      <c r="BK325" s="149"/>
      <c r="BL325" s="149"/>
      <c r="BM325" s="149"/>
      <c r="CK325" s="146"/>
    </row>
    <row r="326" spans="52:89" ht="15" customHeight="1" x14ac:dyDescent="0.35">
      <c r="AZ326" s="149"/>
      <c r="BA326" s="149"/>
      <c r="BB326" s="149"/>
      <c r="BC326" s="149"/>
      <c r="BD326" s="149"/>
      <c r="BE326" s="149"/>
      <c r="BF326" s="149"/>
      <c r="BG326" s="149"/>
      <c r="BH326" s="149"/>
      <c r="BI326" s="149"/>
      <c r="BJ326" s="149"/>
      <c r="BK326" s="149"/>
      <c r="BL326" s="149"/>
      <c r="BM326" s="149"/>
      <c r="CK326" s="146"/>
    </row>
    <row r="327" spans="52:89" ht="15" customHeight="1" x14ac:dyDescent="0.35">
      <c r="AZ327" s="149"/>
      <c r="BA327" s="149"/>
      <c r="BB327" s="149"/>
      <c r="BC327" s="149"/>
      <c r="BD327" s="149"/>
      <c r="BE327" s="149"/>
      <c r="BF327" s="149"/>
      <c r="BG327" s="149"/>
      <c r="BH327" s="149"/>
      <c r="BI327" s="149"/>
      <c r="BJ327" s="149"/>
      <c r="BK327" s="149"/>
      <c r="BL327" s="149"/>
      <c r="BM327" s="149"/>
      <c r="CK327" s="146"/>
    </row>
    <row r="328" spans="52:89" ht="15" customHeight="1" x14ac:dyDescent="0.35">
      <c r="AZ328" s="149"/>
      <c r="BA328" s="149"/>
      <c r="BB328" s="149"/>
      <c r="BC328" s="149"/>
      <c r="BD328" s="149"/>
      <c r="BE328" s="149"/>
      <c r="BF328" s="149"/>
      <c r="BG328" s="149"/>
      <c r="BH328" s="149"/>
      <c r="BI328" s="149"/>
      <c r="BJ328" s="149"/>
      <c r="BK328" s="149"/>
      <c r="BL328" s="149"/>
      <c r="BM328" s="149"/>
      <c r="CK328" s="146"/>
    </row>
    <row r="329" spans="52:89" ht="15" customHeight="1" x14ac:dyDescent="0.35">
      <c r="AZ329" s="149"/>
      <c r="BA329" s="149"/>
      <c r="BB329" s="149"/>
      <c r="BC329" s="149"/>
      <c r="BD329" s="149"/>
      <c r="BE329" s="149"/>
      <c r="BF329" s="149"/>
      <c r="BG329" s="149"/>
      <c r="BH329" s="149"/>
      <c r="BI329" s="149"/>
      <c r="BJ329" s="149"/>
      <c r="BK329" s="149"/>
      <c r="BL329" s="149"/>
      <c r="BM329" s="149"/>
      <c r="CK329" s="146"/>
    </row>
    <row r="330" spans="52:89" ht="15" customHeight="1" x14ac:dyDescent="0.35">
      <c r="AZ330" s="149"/>
      <c r="BA330" s="149"/>
      <c r="BB330" s="149"/>
      <c r="BC330" s="149"/>
      <c r="BD330" s="149"/>
      <c r="BE330" s="149"/>
      <c r="BF330" s="149"/>
      <c r="BG330" s="149"/>
      <c r="BH330" s="149"/>
      <c r="BI330" s="149"/>
      <c r="BJ330" s="149"/>
      <c r="BK330" s="149"/>
      <c r="BL330" s="149"/>
      <c r="BM330" s="149"/>
      <c r="CK330" s="146"/>
    </row>
    <row r="331" spans="52:89" ht="15" customHeight="1" x14ac:dyDescent="0.35">
      <c r="AZ331" s="149"/>
      <c r="BA331" s="149"/>
      <c r="BB331" s="149"/>
      <c r="BC331" s="149"/>
      <c r="BD331" s="149"/>
      <c r="BE331" s="149"/>
      <c r="BF331" s="149"/>
      <c r="BG331" s="149"/>
      <c r="BH331" s="149"/>
      <c r="BI331" s="149"/>
      <c r="BJ331" s="149"/>
      <c r="BK331" s="149"/>
      <c r="BL331" s="149"/>
      <c r="BM331" s="149"/>
      <c r="CK331" s="146"/>
    </row>
    <row r="332" spans="52:89" ht="15" customHeight="1" x14ac:dyDescent="0.35">
      <c r="AZ332" s="149"/>
      <c r="BA332" s="149"/>
      <c r="BB332" s="149"/>
      <c r="BC332" s="149"/>
      <c r="BD332" s="149"/>
      <c r="BE332" s="149"/>
      <c r="BF332" s="149"/>
      <c r="BG332" s="149"/>
      <c r="BH332" s="149"/>
      <c r="BI332" s="149"/>
      <c r="BJ332" s="149"/>
      <c r="BK332" s="149"/>
      <c r="BL332" s="149"/>
      <c r="BM332" s="149"/>
      <c r="CK332" s="146"/>
    </row>
    <row r="333" spans="52:89" ht="15" customHeight="1" x14ac:dyDescent="0.35">
      <c r="AZ333" s="149"/>
      <c r="BA333" s="149"/>
      <c r="BB333" s="149"/>
      <c r="BC333" s="149"/>
      <c r="BD333" s="149"/>
      <c r="BE333" s="149"/>
      <c r="BF333" s="149"/>
      <c r="BG333" s="149"/>
      <c r="BH333" s="149"/>
      <c r="BI333" s="149"/>
      <c r="BJ333" s="149"/>
      <c r="BK333" s="149"/>
      <c r="BL333" s="149"/>
      <c r="BM333" s="149"/>
      <c r="CK333" s="146"/>
    </row>
    <row r="334" spans="52:89" ht="15" customHeight="1" x14ac:dyDescent="0.35">
      <c r="AZ334" s="149"/>
      <c r="BA334" s="149"/>
      <c r="BB334" s="149"/>
      <c r="BC334" s="149"/>
      <c r="BD334" s="149"/>
      <c r="BE334" s="149"/>
      <c r="BF334" s="149"/>
      <c r="BG334" s="149"/>
      <c r="BH334" s="149"/>
      <c r="BI334" s="149"/>
      <c r="BJ334" s="149"/>
      <c r="BK334" s="149"/>
      <c r="BL334" s="149"/>
      <c r="BM334" s="149"/>
      <c r="CK334" s="146"/>
    </row>
    <row r="335" spans="52:89" ht="15" customHeight="1" x14ac:dyDescent="0.35">
      <c r="AZ335" s="149"/>
      <c r="BA335" s="149"/>
      <c r="BB335" s="149"/>
      <c r="BC335" s="149"/>
      <c r="BD335" s="149"/>
      <c r="BE335" s="149"/>
      <c r="BF335" s="149"/>
      <c r="BG335" s="149"/>
      <c r="BH335" s="149"/>
      <c r="BI335" s="149"/>
      <c r="BJ335" s="149"/>
      <c r="BK335" s="149"/>
      <c r="BL335" s="149"/>
      <c r="BM335" s="149"/>
      <c r="CK335" s="146"/>
    </row>
    <row r="336" spans="52:89" ht="15" customHeight="1" x14ac:dyDescent="0.35">
      <c r="AZ336" s="149"/>
      <c r="BA336" s="149"/>
      <c r="BB336" s="149"/>
      <c r="BC336" s="149"/>
      <c r="BD336" s="149"/>
      <c r="BE336" s="149"/>
      <c r="BF336" s="149"/>
      <c r="BG336" s="149"/>
      <c r="BH336" s="149"/>
      <c r="BI336" s="149"/>
      <c r="BJ336" s="149"/>
      <c r="BK336" s="149"/>
      <c r="BL336" s="149"/>
      <c r="BM336" s="149"/>
      <c r="CK336" s="146"/>
    </row>
    <row r="337" spans="52:89" ht="15" customHeight="1" x14ac:dyDescent="0.35">
      <c r="AZ337" s="149"/>
      <c r="BA337" s="149"/>
      <c r="BB337" s="149"/>
      <c r="BC337" s="149"/>
      <c r="BD337" s="149"/>
      <c r="BE337" s="149"/>
      <c r="BF337" s="149"/>
      <c r="BG337" s="149"/>
      <c r="BH337" s="149"/>
      <c r="BI337" s="149"/>
      <c r="BJ337" s="149"/>
      <c r="BK337" s="149"/>
      <c r="BL337" s="149"/>
      <c r="BM337" s="149"/>
      <c r="CK337" s="146"/>
    </row>
    <row r="338" spans="52:89" ht="15" customHeight="1" x14ac:dyDescent="0.35">
      <c r="AZ338" s="149"/>
      <c r="BA338" s="149"/>
      <c r="BB338" s="149"/>
      <c r="BC338" s="149"/>
      <c r="BD338" s="149"/>
      <c r="BE338" s="149"/>
      <c r="BF338" s="149"/>
      <c r="BG338" s="149"/>
      <c r="BH338" s="149"/>
      <c r="BI338" s="149"/>
      <c r="BJ338" s="149"/>
      <c r="BK338" s="149"/>
      <c r="BL338" s="149"/>
      <c r="BM338" s="149"/>
      <c r="CK338" s="146"/>
    </row>
    <row r="339" spans="52:89" ht="15" customHeight="1" x14ac:dyDescent="0.35">
      <c r="AZ339" s="149"/>
      <c r="BA339" s="149"/>
      <c r="BB339" s="149"/>
      <c r="BC339" s="149"/>
      <c r="BD339" s="149"/>
      <c r="BE339" s="149"/>
      <c r="BF339" s="149"/>
      <c r="BG339" s="149"/>
      <c r="BH339" s="149"/>
      <c r="BI339" s="149"/>
      <c r="BJ339" s="149"/>
      <c r="BK339" s="149"/>
      <c r="BL339" s="149"/>
      <c r="BM339" s="149"/>
      <c r="CK339" s="146"/>
    </row>
    <row r="340" spans="52:89" ht="15" customHeight="1" x14ac:dyDescent="0.35">
      <c r="AZ340" s="149"/>
      <c r="BA340" s="149"/>
      <c r="BB340" s="149"/>
      <c r="BC340" s="149"/>
      <c r="BD340" s="149"/>
      <c r="BE340" s="149"/>
      <c r="BF340" s="149"/>
      <c r="BG340" s="149"/>
      <c r="BH340" s="149"/>
      <c r="BI340" s="149"/>
      <c r="BJ340" s="149"/>
      <c r="BK340" s="149"/>
      <c r="BL340" s="149"/>
      <c r="BM340" s="149"/>
      <c r="CK340" s="146"/>
    </row>
    <row r="341" spans="52:89" ht="15" customHeight="1" x14ac:dyDescent="0.35">
      <c r="AZ341" s="149"/>
      <c r="BA341" s="149"/>
      <c r="BB341" s="149"/>
      <c r="BC341" s="149"/>
      <c r="BD341" s="149"/>
      <c r="BE341" s="149"/>
      <c r="BF341" s="149"/>
      <c r="BG341" s="149"/>
      <c r="BH341" s="149"/>
      <c r="BI341" s="149"/>
      <c r="BJ341" s="149"/>
      <c r="BK341" s="149"/>
      <c r="BL341" s="149"/>
      <c r="BM341" s="149"/>
      <c r="CK341" s="146"/>
    </row>
    <row r="342" spans="52:89" ht="15" customHeight="1" x14ac:dyDescent="0.35">
      <c r="AZ342" s="149"/>
      <c r="BA342" s="149"/>
      <c r="BB342" s="149"/>
      <c r="BC342" s="149"/>
      <c r="BD342" s="149"/>
      <c r="BE342" s="149"/>
      <c r="BF342" s="149"/>
      <c r="BG342" s="149"/>
      <c r="BH342" s="149"/>
      <c r="BI342" s="149"/>
      <c r="BJ342" s="149"/>
      <c r="BK342" s="149"/>
      <c r="BL342" s="149"/>
      <c r="BM342" s="149"/>
      <c r="CK342" s="146"/>
    </row>
    <row r="343" spans="52:89" ht="15" customHeight="1" x14ac:dyDescent="0.35">
      <c r="AZ343" s="149"/>
      <c r="BA343" s="149"/>
      <c r="BB343" s="149"/>
      <c r="BC343" s="149"/>
      <c r="BD343" s="149"/>
      <c r="BE343" s="149"/>
      <c r="BF343" s="149"/>
      <c r="BG343" s="149"/>
      <c r="BH343" s="149"/>
      <c r="BI343" s="149"/>
      <c r="BJ343" s="149"/>
      <c r="BK343" s="149"/>
      <c r="BL343" s="149"/>
      <c r="BM343" s="149"/>
      <c r="CK343" s="146"/>
    </row>
    <row r="344" spans="52:89" ht="15" customHeight="1" x14ac:dyDescent="0.35">
      <c r="AZ344" s="149"/>
      <c r="BA344" s="149"/>
      <c r="BB344" s="149"/>
      <c r="BC344" s="149"/>
      <c r="BD344" s="149"/>
      <c r="BE344" s="149"/>
      <c r="BF344" s="149"/>
      <c r="BG344" s="149"/>
      <c r="BH344" s="149"/>
      <c r="BI344" s="149"/>
      <c r="BJ344" s="149"/>
      <c r="BK344" s="149"/>
      <c r="BL344" s="149"/>
      <c r="BM344" s="149"/>
      <c r="CK344" s="146"/>
    </row>
    <row r="345" spans="52:89" ht="15" customHeight="1" x14ac:dyDescent="0.35">
      <c r="AZ345" s="149"/>
      <c r="BA345" s="149"/>
      <c r="BB345" s="149"/>
      <c r="BC345" s="149"/>
      <c r="BD345" s="149"/>
      <c r="BE345" s="149"/>
      <c r="BF345" s="149"/>
      <c r="BG345" s="149"/>
      <c r="BH345" s="149"/>
      <c r="BI345" s="149"/>
      <c r="BJ345" s="149"/>
      <c r="BK345" s="149"/>
      <c r="BL345" s="149"/>
      <c r="BM345" s="149"/>
      <c r="CK345" s="146"/>
    </row>
    <row r="346" spans="52:89" ht="15" customHeight="1" x14ac:dyDescent="0.35">
      <c r="AZ346" s="149"/>
      <c r="BA346" s="149"/>
      <c r="BB346" s="149"/>
      <c r="BC346" s="149"/>
      <c r="BD346" s="149"/>
      <c r="BE346" s="149"/>
      <c r="BF346" s="149"/>
      <c r="BG346" s="149"/>
      <c r="BH346" s="149"/>
      <c r="BI346" s="149"/>
      <c r="BJ346" s="149"/>
      <c r="BK346" s="149"/>
      <c r="BL346" s="149"/>
      <c r="BM346" s="149"/>
      <c r="CK346" s="146"/>
    </row>
    <row r="347" spans="52:89" ht="15" customHeight="1" x14ac:dyDescent="0.35">
      <c r="AZ347" s="149"/>
      <c r="BA347" s="149"/>
      <c r="BB347" s="149"/>
      <c r="BC347" s="149"/>
      <c r="BD347" s="149"/>
      <c r="BE347" s="149"/>
      <c r="BF347" s="149"/>
      <c r="BG347" s="149"/>
      <c r="BH347" s="149"/>
      <c r="BI347" s="149"/>
      <c r="BJ347" s="149"/>
      <c r="BK347" s="149"/>
      <c r="BL347" s="149"/>
      <c r="BM347" s="149"/>
      <c r="CK347" s="146"/>
    </row>
    <row r="348" spans="52:89" ht="15" customHeight="1" x14ac:dyDescent="0.35">
      <c r="AZ348" s="149"/>
      <c r="BA348" s="149"/>
      <c r="BB348" s="149"/>
      <c r="BC348" s="149"/>
      <c r="BD348" s="149"/>
      <c r="BE348" s="149"/>
      <c r="BF348" s="149"/>
      <c r="BG348" s="149"/>
      <c r="BH348" s="149"/>
      <c r="BI348" s="149"/>
      <c r="BJ348" s="149"/>
      <c r="BK348" s="149"/>
      <c r="BL348" s="149"/>
      <c r="BM348" s="149"/>
      <c r="CK348" s="146"/>
    </row>
    <row r="349" spans="52:89" ht="15" customHeight="1" x14ac:dyDescent="0.35">
      <c r="AZ349" s="149"/>
      <c r="BA349" s="149"/>
      <c r="BB349" s="149"/>
      <c r="BC349" s="149"/>
      <c r="BD349" s="149"/>
      <c r="BE349" s="149"/>
      <c r="BF349" s="149"/>
      <c r="BG349" s="149"/>
      <c r="BH349" s="149"/>
      <c r="BI349" s="149"/>
      <c r="BJ349" s="149"/>
      <c r="BK349" s="149"/>
      <c r="BL349" s="149"/>
      <c r="BM349" s="149"/>
      <c r="CK349" s="146"/>
    </row>
    <row r="350" spans="52:89" ht="15" customHeight="1" x14ac:dyDescent="0.35">
      <c r="AZ350" s="149"/>
      <c r="BA350" s="149"/>
      <c r="BB350" s="149"/>
      <c r="BC350" s="149"/>
      <c r="BD350" s="149"/>
      <c r="BE350" s="149"/>
      <c r="BF350" s="149"/>
      <c r="BG350" s="149"/>
      <c r="BH350" s="149"/>
      <c r="BI350" s="149"/>
      <c r="BJ350" s="149"/>
      <c r="BK350" s="149"/>
      <c r="BL350" s="149"/>
      <c r="BM350" s="149"/>
      <c r="CK350" s="146"/>
    </row>
    <row r="351" spans="52:89" ht="15" customHeight="1" x14ac:dyDescent="0.35">
      <c r="AZ351" s="149"/>
      <c r="BA351" s="149"/>
      <c r="BB351" s="149"/>
      <c r="BC351" s="149"/>
      <c r="BD351" s="149"/>
      <c r="BE351" s="149"/>
      <c r="BF351" s="149"/>
      <c r="BG351" s="149"/>
      <c r="BH351" s="149"/>
      <c r="BI351" s="149"/>
      <c r="BJ351" s="149"/>
      <c r="BK351" s="149"/>
      <c r="BL351" s="149"/>
      <c r="BM351" s="149"/>
      <c r="CK351" s="146"/>
    </row>
    <row r="352" spans="52:89" ht="15" customHeight="1" x14ac:dyDescent="0.35">
      <c r="AZ352" s="149"/>
      <c r="BA352" s="149"/>
      <c r="BB352" s="149"/>
      <c r="BC352" s="149"/>
      <c r="BD352" s="149"/>
      <c r="BE352" s="149"/>
      <c r="BF352" s="149"/>
      <c r="BG352" s="149"/>
      <c r="BH352" s="149"/>
      <c r="BI352" s="149"/>
      <c r="BJ352" s="149"/>
      <c r="BK352" s="149"/>
      <c r="BL352" s="149"/>
      <c r="BM352" s="149"/>
      <c r="CK352" s="146"/>
    </row>
    <row r="353" spans="52:89" ht="15" customHeight="1" x14ac:dyDescent="0.35">
      <c r="AZ353" s="149"/>
      <c r="BA353" s="149"/>
      <c r="BB353" s="149"/>
      <c r="BC353" s="149"/>
      <c r="BD353" s="149"/>
      <c r="BE353" s="149"/>
      <c r="BF353" s="149"/>
      <c r="BG353" s="149"/>
      <c r="BH353" s="149"/>
      <c r="BI353" s="149"/>
      <c r="BJ353" s="149"/>
      <c r="BK353" s="149"/>
      <c r="BL353" s="149"/>
      <c r="BM353" s="149"/>
      <c r="CK353" s="146"/>
    </row>
    <row r="354" spans="52:89" ht="15" customHeight="1" x14ac:dyDescent="0.35">
      <c r="AZ354" s="149"/>
      <c r="BA354" s="149"/>
      <c r="BB354" s="149"/>
      <c r="BC354" s="149"/>
      <c r="BD354" s="149"/>
      <c r="BE354" s="149"/>
      <c r="BF354" s="149"/>
      <c r="BG354" s="149"/>
      <c r="BH354" s="149"/>
      <c r="BI354" s="149"/>
      <c r="BJ354" s="149"/>
      <c r="BK354" s="149"/>
      <c r="BL354" s="149"/>
      <c r="BM354" s="149"/>
      <c r="CK354" s="146"/>
    </row>
    <row r="355" spans="52:89" ht="15" customHeight="1" x14ac:dyDescent="0.35">
      <c r="AZ355" s="149"/>
      <c r="BA355" s="149"/>
      <c r="BB355" s="149"/>
      <c r="BC355" s="149"/>
      <c r="BD355" s="149"/>
      <c r="BE355" s="149"/>
      <c r="BF355" s="149"/>
      <c r="BG355" s="149"/>
      <c r="BH355" s="149"/>
      <c r="BI355" s="149"/>
      <c r="BJ355" s="149"/>
      <c r="BK355" s="149"/>
      <c r="BL355" s="149"/>
      <c r="BM355" s="149"/>
      <c r="CK355" s="146"/>
    </row>
    <row r="356" spans="52:89" ht="15" customHeight="1" x14ac:dyDescent="0.35">
      <c r="AZ356" s="149"/>
      <c r="BA356" s="149"/>
      <c r="BB356" s="149"/>
      <c r="BC356" s="149"/>
      <c r="BD356" s="149"/>
      <c r="BE356" s="149"/>
      <c r="BF356" s="149"/>
      <c r="BG356" s="149"/>
      <c r="BH356" s="149"/>
      <c r="BI356" s="149"/>
      <c r="BJ356" s="149"/>
      <c r="BK356" s="149"/>
      <c r="BL356" s="149"/>
      <c r="BM356" s="149"/>
      <c r="CK356" s="146"/>
    </row>
    <row r="357" spans="52:89" ht="15" customHeight="1" x14ac:dyDescent="0.35">
      <c r="AZ357" s="149"/>
      <c r="BA357" s="149"/>
      <c r="BB357" s="149"/>
      <c r="BC357" s="149"/>
      <c r="BD357" s="149"/>
      <c r="BE357" s="149"/>
      <c r="BF357" s="149"/>
      <c r="BG357" s="149"/>
      <c r="BH357" s="149"/>
      <c r="BI357" s="149"/>
      <c r="BJ357" s="149"/>
      <c r="BK357" s="149"/>
      <c r="BL357" s="149"/>
      <c r="BM357" s="149"/>
      <c r="CK357" s="146"/>
    </row>
    <row r="358" spans="52:89" ht="15" customHeight="1" x14ac:dyDescent="0.35">
      <c r="AZ358" s="149"/>
      <c r="BA358" s="149"/>
      <c r="BB358" s="149"/>
      <c r="BC358" s="149"/>
      <c r="BD358" s="149"/>
      <c r="BE358" s="149"/>
      <c r="BF358" s="149"/>
      <c r="BG358" s="149"/>
      <c r="BH358" s="149"/>
      <c r="BI358" s="149"/>
      <c r="BJ358" s="149"/>
      <c r="BK358" s="149"/>
      <c r="BL358" s="149"/>
      <c r="BM358" s="149"/>
      <c r="CK358" s="146"/>
    </row>
    <row r="359" spans="52:89" ht="15" customHeight="1" x14ac:dyDescent="0.35">
      <c r="AZ359" s="149"/>
      <c r="BA359" s="149"/>
      <c r="BB359" s="149"/>
      <c r="BC359" s="149"/>
      <c r="BD359" s="149"/>
      <c r="BE359" s="149"/>
      <c r="BF359" s="149"/>
      <c r="BG359" s="149"/>
      <c r="BH359" s="149"/>
      <c r="BI359" s="149"/>
      <c r="BJ359" s="149"/>
      <c r="BK359" s="149"/>
      <c r="BL359" s="149"/>
      <c r="BM359" s="149"/>
      <c r="CK359" s="146"/>
    </row>
    <row r="360" spans="52:89" ht="15" customHeight="1" x14ac:dyDescent="0.35">
      <c r="AZ360" s="149"/>
      <c r="BA360" s="149"/>
      <c r="BB360" s="149"/>
      <c r="BC360" s="149"/>
      <c r="BD360" s="149"/>
      <c r="BE360" s="149"/>
      <c r="BF360" s="149"/>
      <c r="BG360" s="149"/>
      <c r="BH360" s="149"/>
      <c r="BI360" s="149"/>
      <c r="BJ360" s="149"/>
      <c r="BK360" s="149"/>
      <c r="BL360" s="149"/>
      <c r="BM360" s="149"/>
      <c r="CK360" s="146"/>
    </row>
    <row r="361" spans="52:89" ht="15" customHeight="1" x14ac:dyDescent="0.35">
      <c r="AZ361" s="149"/>
      <c r="BA361" s="149"/>
      <c r="BB361" s="149"/>
      <c r="BC361" s="149"/>
      <c r="BD361" s="149"/>
      <c r="BE361" s="149"/>
      <c r="BF361" s="149"/>
      <c r="BG361" s="149"/>
      <c r="BH361" s="149"/>
      <c r="BI361" s="149"/>
      <c r="BJ361" s="149"/>
      <c r="BK361" s="149"/>
      <c r="BL361" s="149"/>
      <c r="BM361" s="149"/>
      <c r="CK361" s="146"/>
    </row>
    <row r="362" spans="52:89" ht="15" customHeight="1" x14ac:dyDescent="0.35">
      <c r="AZ362" s="149"/>
      <c r="BA362" s="149"/>
      <c r="BB362" s="149"/>
      <c r="BC362" s="149"/>
      <c r="BD362" s="149"/>
      <c r="BE362" s="149"/>
      <c r="BF362" s="149"/>
      <c r="BG362" s="149"/>
      <c r="BH362" s="149"/>
      <c r="BI362" s="149"/>
      <c r="BJ362" s="149"/>
      <c r="BK362" s="149"/>
      <c r="BL362" s="149"/>
      <c r="BM362" s="149"/>
      <c r="CK362" s="146"/>
    </row>
    <row r="363" spans="52:89" ht="15" customHeight="1" x14ac:dyDescent="0.35">
      <c r="AZ363" s="149"/>
      <c r="BA363" s="149"/>
      <c r="BB363" s="149"/>
      <c r="BC363" s="149"/>
      <c r="BD363" s="149"/>
      <c r="BE363" s="149"/>
      <c r="BF363" s="149"/>
      <c r="BG363" s="149"/>
      <c r="BH363" s="149"/>
      <c r="BI363" s="149"/>
      <c r="BJ363" s="149"/>
      <c r="BK363" s="149"/>
      <c r="BL363" s="149"/>
      <c r="BM363" s="149"/>
      <c r="CK363" s="146"/>
    </row>
    <row r="364" spans="52:89" ht="15" customHeight="1" x14ac:dyDescent="0.35">
      <c r="AZ364" s="149"/>
      <c r="BA364" s="149"/>
      <c r="BB364" s="149"/>
      <c r="BC364" s="149"/>
      <c r="BD364" s="149"/>
      <c r="BE364" s="149"/>
      <c r="BF364" s="149"/>
      <c r="BG364" s="149"/>
      <c r="BH364" s="149"/>
      <c r="BI364" s="149"/>
      <c r="BJ364" s="149"/>
      <c r="BK364" s="149"/>
      <c r="BL364" s="149"/>
      <c r="BM364" s="149"/>
      <c r="CK364" s="146"/>
    </row>
    <row r="365" spans="52:89" ht="15" customHeight="1" x14ac:dyDescent="0.35">
      <c r="AZ365" s="149"/>
      <c r="BA365" s="149"/>
      <c r="BB365" s="149"/>
      <c r="BC365" s="149"/>
      <c r="BD365" s="149"/>
      <c r="BE365" s="149"/>
      <c r="BF365" s="149"/>
      <c r="BG365" s="149"/>
      <c r="BH365" s="149"/>
      <c r="BI365" s="149"/>
      <c r="BJ365" s="149"/>
      <c r="BK365" s="149"/>
      <c r="BL365" s="149"/>
      <c r="BM365" s="149"/>
      <c r="CK365" s="146"/>
    </row>
    <row r="366" spans="52:89" ht="15" customHeight="1" x14ac:dyDescent="0.35">
      <c r="AZ366" s="149"/>
      <c r="BA366" s="149"/>
      <c r="BB366" s="149"/>
      <c r="BC366" s="149"/>
      <c r="BD366" s="149"/>
      <c r="BE366" s="149"/>
      <c r="BF366" s="149"/>
      <c r="BG366" s="149"/>
      <c r="BH366" s="149"/>
      <c r="BI366" s="149"/>
      <c r="BJ366" s="149"/>
      <c r="BK366" s="149"/>
      <c r="BL366" s="149"/>
      <c r="BM366" s="149"/>
      <c r="CK366" s="146"/>
    </row>
    <row r="367" spans="52:89" ht="15" customHeight="1" x14ac:dyDescent="0.35">
      <c r="AZ367" s="149"/>
      <c r="BA367" s="149"/>
      <c r="BB367" s="149"/>
      <c r="BC367" s="149"/>
      <c r="BD367" s="149"/>
      <c r="BE367" s="149"/>
      <c r="BF367" s="149"/>
      <c r="BG367" s="149"/>
      <c r="BH367" s="149"/>
      <c r="BI367" s="149"/>
      <c r="BJ367" s="149"/>
      <c r="BK367" s="149"/>
      <c r="BL367" s="149"/>
      <c r="BM367" s="149"/>
      <c r="CK367" s="146"/>
    </row>
    <row r="368" spans="52:89" ht="15" customHeight="1" x14ac:dyDescent="0.35">
      <c r="AZ368" s="149"/>
      <c r="BA368" s="149"/>
      <c r="BB368" s="149"/>
      <c r="BC368" s="149"/>
      <c r="BD368" s="149"/>
      <c r="BE368" s="149"/>
      <c r="BF368" s="149"/>
      <c r="BG368" s="149"/>
      <c r="BH368" s="149"/>
      <c r="BI368" s="149"/>
      <c r="BJ368" s="149"/>
      <c r="BK368" s="149"/>
      <c r="BL368" s="149"/>
      <c r="BM368" s="149"/>
      <c r="CK368" s="146"/>
    </row>
    <row r="369" spans="52:89" ht="15" customHeight="1" x14ac:dyDescent="0.35">
      <c r="AZ369" s="149"/>
      <c r="BA369" s="149"/>
      <c r="BB369" s="149"/>
      <c r="BC369" s="149"/>
      <c r="BD369" s="149"/>
      <c r="BE369" s="149"/>
      <c r="BF369" s="149"/>
      <c r="BG369" s="149"/>
      <c r="BH369" s="149"/>
      <c r="BI369" s="149"/>
      <c r="BJ369" s="149"/>
      <c r="BK369" s="149"/>
      <c r="BL369" s="149"/>
      <c r="BM369" s="149"/>
      <c r="CK369" s="146"/>
    </row>
    <row r="370" spans="52:89" ht="15" customHeight="1" x14ac:dyDescent="0.35">
      <c r="AZ370" s="149"/>
      <c r="BA370" s="149"/>
      <c r="BB370" s="149"/>
      <c r="BC370" s="149"/>
      <c r="BD370" s="149"/>
      <c r="BE370" s="149"/>
      <c r="BF370" s="149"/>
      <c r="BG370" s="149"/>
      <c r="BH370" s="149"/>
      <c r="BI370" s="149"/>
      <c r="BJ370" s="149"/>
      <c r="BK370" s="149"/>
      <c r="BL370" s="149"/>
      <c r="BM370" s="149"/>
      <c r="CK370" s="146"/>
    </row>
    <row r="371" spans="52:89" ht="15" customHeight="1" x14ac:dyDescent="0.35">
      <c r="AZ371" s="149"/>
      <c r="BA371" s="149"/>
      <c r="BB371" s="149"/>
      <c r="BC371" s="149"/>
      <c r="BD371" s="149"/>
      <c r="BE371" s="149"/>
      <c r="BF371" s="149"/>
      <c r="BG371" s="149"/>
      <c r="BH371" s="149"/>
      <c r="BI371" s="149"/>
      <c r="BJ371" s="149"/>
      <c r="BK371" s="149"/>
      <c r="BL371" s="149"/>
      <c r="BM371" s="149"/>
      <c r="CK371" s="146"/>
    </row>
    <row r="372" spans="52:89" ht="15" customHeight="1" x14ac:dyDescent="0.35">
      <c r="AZ372" s="149"/>
      <c r="BA372" s="149"/>
      <c r="BB372" s="149"/>
      <c r="BC372" s="149"/>
      <c r="BD372" s="149"/>
      <c r="BE372" s="149"/>
      <c r="BF372" s="149"/>
      <c r="BG372" s="149"/>
      <c r="BH372" s="149"/>
      <c r="BI372" s="149"/>
      <c r="BJ372" s="149"/>
      <c r="BK372" s="149"/>
      <c r="BL372" s="149"/>
      <c r="BM372" s="149"/>
      <c r="CK372" s="146"/>
    </row>
    <row r="373" spans="52:89" ht="15" customHeight="1" x14ac:dyDescent="0.35">
      <c r="AZ373" s="149"/>
      <c r="BA373" s="149"/>
      <c r="BB373" s="149"/>
      <c r="BC373" s="149"/>
      <c r="BD373" s="149"/>
      <c r="BE373" s="149"/>
      <c r="BF373" s="149"/>
      <c r="BG373" s="149"/>
      <c r="BH373" s="149"/>
      <c r="BI373" s="149"/>
      <c r="BJ373" s="149"/>
      <c r="BK373" s="149"/>
      <c r="BL373" s="149"/>
      <c r="BM373" s="149"/>
      <c r="CK373" s="146"/>
    </row>
    <row r="374" spans="52:89" ht="15" customHeight="1" x14ac:dyDescent="0.35">
      <c r="AZ374" s="149"/>
      <c r="BA374" s="149"/>
      <c r="BB374" s="149"/>
      <c r="BC374" s="149"/>
      <c r="BD374" s="149"/>
      <c r="BE374" s="149"/>
      <c r="BF374" s="149"/>
      <c r="BG374" s="149"/>
      <c r="BH374" s="149"/>
      <c r="BI374" s="149"/>
      <c r="BJ374" s="149"/>
      <c r="BK374" s="149"/>
      <c r="BL374" s="149"/>
      <c r="BM374" s="149"/>
      <c r="CK374" s="146"/>
    </row>
    <row r="375" spans="52:89" ht="15" customHeight="1" x14ac:dyDescent="0.35">
      <c r="AZ375" s="149"/>
      <c r="BA375" s="149"/>
      <c r="BB375" s="149"/>
      <c r="BC375" s="149"/>
      <c r="BD375" s="149"/>
      <c r="BE375" s="149"/>
      <c r="BF375" s="149"/>
      <c r="BG375" s="149"/>
      <c r="BH375" s="149"/>
      <c r="BI375" s="149"/>
      <c r="BJ375" s="149"/>
      <c r="BK375" s="149"/>
      <c r="BL375" s="149"/>
      <c r="BM375" s="149"/>
      <c r="CK375" s="146"/>
    </row>
    <row r="376" spans="52:89" ht="15" customHeight="1" x14ac:dyDescent="0.35">
      <c r="AZ376" s="149"/>
      <c r="BA376" s="149"/>
      <c r="BB376" s="149"/>
      <c r="BC376" s="149"/>
      <c r="BD376" s="149"/>
      <c r="BE376" s="149"/>
      <c r="BF376" s="149"/>
      <c r="BG376" s="149"/>
      <c r="BH376" s="149"/>
      <c r="BI376" s="149"/>
      <c r="BJ376" s="149"/>
      <c r="BK376" s="149"/>
      <c r="BL376" s="149"/>
      <c r="BM376" s="149"/>
      <c r="CK376" s="146"/>
    </row>
    <row r="377" spans="52:89" ht="15" customHeight="1" x14ac:dyDescent="0.35">
      <c r="AZ377" s="149"/>
      <c r="BA377" s="149"/>
      <c r="BB377" s="149"/>
      <c r="BC377" s="149"/>
      <c r="BD377" s="149"/>
      <c r="BE377" s="149"/>
      <c r="BF377" s="149"/>
      <c r="BG377" s="149"/>
      <c r="BH377" s="149"/>
      <c r="BI377" s="149"/>
      <c r="BJ377" s="149"/>
      <c r="BK377" s="149"/>
      <c r="BL377" s="149"/>
      <c r="BM377" s="149"/>
      <c r="CK377" s="146"/>
    </row>
    <row r="378" spans="52:89" ht="15" customHeight="1" x14ac:dyDescent="0.35">
      <c r="AZ378" s="149"/>
      <c r="BA378" s="149"/>
      <c r="BB378" s="149"/>
      <c r="BC378" s="149"/>
      <c r="BD378" s="149"/>
      <c r="BE378" s="149"/>
      <c r="BF378" s="149"/>
      <c r="BG378" s="149"/>
      <c r="BH378" s="149"/>
      <c r="BI378" s="149"/>
      <c r="BJ378" s="149"/>
      <c r="BK378" s="149"/>
      <c r="BL378" s="149"/>
      <c r="BM378" s="149"/>
      <c r="CK378" s="146"/>
    </row>
    <row r="379" spans="52:89" ht="15" customHeight="1" x14ac:dyDescent="0.35">
      <c r="AZ379" s="149"/>
      <c r="BA379" s="149"/>
      <c r="BB379" s="149"/>
      <c r="BC379" s="149"/>
      <c r="BD379" s="149"/>
      <c r="BE379" s="149"/>
      <c r="BF379" s="149"/>
      <c r="BG379" s="149"/>
      <c r="BH379" s="149"/>
      <c r="BI379" s="149"/>
      <c r="BJ379" s="149"/>
      <c r="BK379" s="149"/>
      <c r="BL379" s="149"/>
      <c r="BM379" s="149"/>
      <c r="CK379" s="146"/>
    </row>
    <row r="380" spans="52:89" ht="15" customHeight="1" x14ac:dyDescent="0.35">
      <c r="AZ380" s="149"/>
      <c r="BA380" s="149"/>
      <c r="BB380" s="149"/>
      <c r="BC380" s="149"/>
      <c r="BD380" s="149"/>
      <c r="BE380" s="149"/>
      <c r="BF380" s="149"/>
      <c r="BG380" s="149"/>
      <c r="BH380" s="149"/>
      <c r="BI380" s="149"/>
      <c r="BJ380" s="149"/>
      <c r="BK380" s="149"/>
      <c r="BL380" s="149"/>
      <c r="BM380" s="149"/>
      <c r="CK380" s="146"/>
    </row>
    <row r="381" spans="52:89" ht="15" customHeight="1" x14ac:dyDescent="0.35">
      <c r="AZ381" s="149"/>
      <c r="BA381" s="149"/>
      <c r="BB381" s="149"/>
      <c r="BC381" s="149"/>
      <c r="BD381" s="149"/>
      <c r="BE381" s="149"/>
      <c r="BF381" s="149"/>
      <c r="BG381" s="149"/>
      <c r="BH381" s="149"/>
      <c r="BI381" s="149"/>
      <c r="BJ381" s="149"/>
      <c r="BK381" s="149"/>
      <c r="BL381" s="149"/>
      <c r="BM381" s="149"/>
      <c r="CK381" s="146"/>
    </row>
    <row r="382" spans="52:89" ht="15" customHeight="1" x14ac:dyDescent="0.35">
      <c r="AZ382" s="149"/>
      <c r="BA382" s="149"/>
      <c r="BB382" s="149"/>
      <c r="BC382" s="149"/>
      <c r="BD382" s="149"/>
      <c r="BE382" s="149"/>
      <c r="BF382" s="149"/>
      <c r="BG382" s="149"/>
      <c r="BH382" s="149"/>
      <c r="BI382" s="149"/>
      <c r="BJ382" s="149"/>
      <c r="BK382" s="149"/>
      <c r="BL382" s="149"/>
      <c r="BM382" s="149"/>
      <c r="CK382" s="146"/>
    </row>
    <row r="383" spans="52:89" ht="15" customHeight="1" x14ac:dyDescent="0.35">
      <c r="AZ383" s="149"/>
      <c r="BA383" s="149"/>
      <c r="BB383" s="149"/>
      <c r="BC383" s="149"/>
      <c r="BD383" s="149"/>
      <c r="BE383" s="149"/>
      <c r="BF383" s="149"/>
      <c r="BG383" s="149"/>
      <c r="BH383" s="149"/>
      <c r="BI383" s="149"/>
      <c r="BJ383" s="149"/>
      <c r="BK383" s="149"/>
      <c r="BL383" s="149"/>
      <c r="BM383" s="149"/>
      <c r="CK383" s="146"/>
    </row>
    <row r="384" spans="52:89" ht="15" customHeight="1" x14ac:dyDescent="0.35">
      <c r="AZ384" s="149"/>
      <c r="BA384" s="149"/>
      <c r="BB384" s="149"/>
      <c r="BC384" s="149"/>
      <c r="BD384" s="149"/>
      <c r="BE384" s="149"/>
      <c r="BF384" s="149"/>
      <c r="BG384" s="149"/>
      <c r="BH384" s="149"/>
      <c r="BI384" s="149"/>
      <c r="BJ384" s="149"/>
      <c r="BK384" s="149"/>
      <c r="BL384" s="149"/>
      <c r="BM384" s="149"/>
      <c r="CK384" s="146"/>
    </row>
    <row r="385" spans="52:89" ht="15" customHeight="1" x14ac:dyDescent="0.35">
      <c r="AZ385" s="149"/>
      <c r="BA385" s="149"/>
      <c r="BB385" s="149"/>
      <c r="BC385" s="149"/>
      <c r="BD385" s="149"/>
      <c r="BE385" s="149"/>
      <c r="BF385" s="149"/>
      <c r="BG385" s="149"/>
      <c r="BH385" s="149"/>
      <c r="BI385" s="149"/>
      <c r="BJ385" s="149"/>
      <c r="BK385" s="149"/>
      <c r="BL385" s="149"/>
      <c r="BM385" s="149"/>
      <c r="CK385" s="146"/>
    </row>
    <row r="386" spans="52:89" ht="15" customHeight="1" x14ac:dyDescent="0.35">
      <c r="AZ386" s="149"/>
      <c r="BA386" s="149"/>
      <c r="BB386" s="149"/>
      <c r="BC386" s="149"/>
      <c r="BD386" s="149"/>
      <c r="BE386" s="149"/>
      <c r="BF386" s="149"/>
      <c r="BG386" s="149"/>
      <c r="BH386" s="149"/>
      <c r="BI386" s="149"/>
      <c r="BJ386" s="149"/>
      <c r="BK386" s="149"/>
      <c r="BL386" s="149"/>
      <c r="BM386" s="149"/>
      <c r="CK386" s="146"/>
    </row>
    <row r="387" spans="52:89" ht="15" customHeight="1" x14ac:dyDescent="0.35">
      <c r="AZ387" s="149"/>
      <c r="BA387" s="149"/>
      <c r="BB387" s="149"/>
      <c r="BC387" s="149"/>
      <c r="BD387" s="149"/>
      <c r="BE387" s="149"/>
      <c r="BF387" s="149"/>
      <c r="BG387" s="149"/>
      <c r="BH387" s="149"/>
      <c r="BI387" s="149"/>
      <c r="BJ387" s="149"/>
      <c r="BK387" s="149"/>
      <c r="BL387" s="149"/>
      <c r="BM387" s="149"/>
      <c r="CK387" s="146"/>
    </row>
    <row r="388" spans="52:89" ht="15" customHeight="1" x14ac:dyDescent="0.35">
      <c r="AZ388" s="149"/>
      <c r="BA388" s="149"/>
      <c r="BB388" s="149"/>
      <c r="BC388" s="149"/>
      <c r="BD388" s="149"/>
      <c r="BE388" s="149"/>
      <c r="BF388" s="149"/>
      <c r="BG388" s="149"/>
      <c r="BH388" s="149"/>
      <c r="BI388" s="149"/>
      <c r="BJ388" s="149"/>
      <c r="BK388" s="149"/>
      <c r="BL388" s="149"/>
      <c r="BM388" s="149"/>
      <c r="CK388" s="146"/>
    </row>
    <row r="389" spans="52:89" ht="15" customHeight="1" x14ac:dyDescent="0.35">
      <c r="AZ389" s="149"/>
      <c r="BA389" s="149"/>
      <c r="BB389" s="149"/>
      <c r="BC389" s="149"/>
      <c r="BD389" s="149"/>
      <c r="BE389" s="149"/>
      <c r="BF389" s="149"/>
      <c r="BG389" s="149"/>
      <c r="BH389" s="149"/>
      <c r="BI389" s="149"/>
      <c r="BJ389" s="149"/>
      <c r="BK389" s="149"/>
      <c r="BL389" s="149"/>
      <c r="BM389" s="149"/>
      <c r="CK389" s="146"/>
    </row>
    <row r="390" spans="52:89" ht="15" customHeight="1" x14ac:dyDescent="0.35">
      <c r="AZ390" s="149"/>
      <c r="BA390" s="149"/>
      <c r="BB390" s="149"/>
      <c r="BC390" s="149"/>
      <c r="BD390" s="149"/>
      <c r="BE390" s="149"/>
      <c r="BF390" s="149"/>
      <c r="BG390" s="149"/>
      <c r="BH390" s="149"/>
      <c r="BI390" s="149"/>
      <c r="BJ390" s="149"/>
      <c r="BK390" s="149"/>
      <c r="BL390" s="149"/>
      <c r="BM390" s="149"/>
      <c r="CK390" s="146"/>
    </row>
    <row r="391" spans="52:89" ht="15" customHeight="1" x14ac:dyDescent="0.35">
      <c r="AZ391" s="149"/>
      <c r="BA391" s="149"/>
      <c r="BB391" s="149"/>
      <c r="BC391" s="149"/>
      <c r="BD391" s="149"/>
      <c r="BE391" s="149"/>
      <c r="BF391" s="149"/>
      <c r="BG391" s="149"/>
      <c r="BH391" s="149"/>
      <c r="BI391" s="149"/>
      <c r="BJ391" s="149"/>
      <c r="BK391" s="149"/>
      <c r="BL391" s="149"/>
      <c r="BM391" s="149"/>
      <c r="CK391" s="146"/>
    </row>
    <row r="392" spans="52:89" ht="15" customHeight="1" x14ac:dyDescent="0.35">
      <c r="AZ392" s="149"/>
      <c r="BA392" s="149"/>
      <c r="BB392" s="149"/>
      <c r="BC392" s="149"/>
      <c r="BD392" s="149"/>
      <c r="BE392" s="149"/>
      <c r="BF392" s="149"/>
      <c r="BG392" s="149"/>
      <c r="BH392" s="149"/>
      <c r="BI392" s="149"/>
      <c r="BJ392" s="149"/>
      <c r="BK392" s="149"/>
      <c r="BL392" s="149"/>
      <c r="BM392" s="149"/>
      <c r="CK392" s="146"/>
    </row>
    <row r="393" spans="52:89" ht="15" customHeight="1" x14ac:dyDescent="0.35">
      <c r="AZ393" s="149"/>
      <c r="BA393" s="149"/>
      <c r="BB393" s="149"/>
      <c r="BC393" s="149"/>
      <c r="BD393" s="149"/>
      <c r="BE393" s="149"/>
      <c r="BF393" s="149"/>
      <c r="BG393" s="149"/>
      <c r="BH393" s="149"/>
      <c r="BI393" s="149"/>
      <c r="BJ393" s="149"/>
      <c r="BK393" s="149"/>
      <c r="BL393" s="149"/>
      <c r="BM393" s="149"/>
      <c r="CK393" s="146"/>
    </row>
    <row r="394" spans="52:89" ht="15" customHeight="1" x14ac:dyDescent="0.35">
      <c r="AZ394" s="149"/>
      <c r="BA394" s="149"/>
      <c r="BB394" s="149"/>
      <c r="BC394" s="149"/>
      <c r="BD394" s="149"/>
      <c r="BE394" s="149"/>
      <c r="BF394" s="149"/>
      <c r="BG394" s="149"/>
      <c r="BH394" s="149"/>
      <c r="BI394" s="149"/>
      <c r="BJ394" s="149"/>
      <c r="BK394" s="149"/>
      <c r="BL394" s="149"/>
      <c r="BM394" s="149"/>
      <c r="CK394" s="146"/>
    </row>
    <row r="395" spans="52:89" ht="15" customHeight="1" x14ac:dyDescent="0.35">
      <c r="AZ395" s="149"/>
      <c r="BA395" s="149"/>
      <c r="BB395" s="149"/>
      <c r="BC395" s="149"/>
      <c r="BD395" s="149"/>
      <c r="BE395" s="149"/>
      <c r="BF395" s="149"/>
      <c r="BG395" s="149"/>
      <c r="BH395" s="149"/>
      <c r="BI395" s="149"/>
      <c r="BJ395" s="149"/>
      <c r="BK395" s="149"/>
      <c r="BL395" s="149"/>
      <c r="BM395" s="149"/>
      <c r="CK395" s="146"/>
    </row>
    <row r="396" spans="52:89" ht="15" customHeight="1" x14ac:dyDescent="0.35">
      <c r="AZ396" s="149"/>
      <c r="BA396" s="149"/>
      <c r="BB396" s="149"/>
      <c r="BC396" s="149"/>
      <c r="BD396" s="149"/>
      <c r="BE396" s="149"/>
      <c r="BF396" s="149"/>
      <c r="BG396" s="149"/>
      <c r="BH396" s="149"/>
      <c r="BI396" s="149"/>
      <c r="BJ396" s="149"/>
      <c r="BK396" s="149"/>
      <c r="BL396" s="149"/>
      <c r="BM396" s="149"/>
      <c r="CK396" s="146"/>
    </row>
    <row r="397" spans="52:89" ht="15" customHeight="1" x14ac:dyDescent="0.35">
      <c r="AZ397" s="149"/>
      <c r="BA397" s="149"/>
      <c r="BB397" s="149"/>
      <c r="BC397" s="149"/>
      <c r="BD397" s="149"/>
      <c r="BE397" s="149"/>
      <c r="BF397" s="149"/>
      <c r="BG397" s="149"/>
      <c r="BH397" s="149"/>
      <c r="BI397" s="149"/>
      <c r="BJ397" s="149"/>
      <c r="BK397" s="149"/>
      <c r="BL397" s="149"/>
      <c r="BM397" s="149"/>
      <c r="CK397" s="146"/>
    </row>
    <row r="398" spans="52:89" ht="15" customHeight="1" x14ac:dyDescent="0.35">
      <c r="AZ398" s="149"/>
      <c r="BA398" s="149"/>
      <c r="BB398" s="149"/>
      <c r="BC398" s="149"/>
      <c r="BD398" s="149"/>
      <c r="BE398" s="149"/>
      <c r="BF398" s="149"/>
      <c r="BG398" s="149"/>
      <c r="BH398" s="149"/>
      <c r="BI398" s="149"/>
      <c r="BJ398" s="149"/>
      <c r="BK398" s="149"/>
      <c r="BL398" s="149"/>
      <c r="BM398" s="149"/>
      <c r="CK398" s="146"/>
    </row>
    <row r="399" spans="52:89" ht="15" customHeight="1" x14ac:dyDescent="0.35">
      <c r="AZ399" s="149"/>
      <c r="BA399" s="149"/>
      <c r="BB399" s="149"/>
      <c r="BC399" s="149"/>
      <c r="BD399" s="149"/>
      <c r="BE399" s="149"/>
      <c r="BF399" s="149"/>
      <c r="BG399" s="149"/>
      <c r="BH399" s="149"/>
      <c r="BI399" s="149"/>
      <c r="BJ399" s="149"/>
      <c r="BK399" s="149"/>
      <c r="BL399" s="149"/>
      <c r="BM399" s="149"/>
      <c r="CK399" s="146"/>
    </row>
    <row r="400" spans="52:89" ht="15" customHeight="1" x14ac:dyDescent="0.35">
      <c r="AZ400" s="149"/>
      <c r="BA400" s="149"/>
      <c r="BB400" s="149"/>
      <c r="BC400" s="149"/>
      <c r="BD400" s="149"/>
      <c r="BE400" s="149"/>
      <c r="BF400" s="149"/>
      <c r="BG400" s="149"/>
      <c r="BH400" s="149"/>
      <c r="BI400" s="149"/>
      <c r="BJ400" s="149"/>
      <c r="BK400" s="149"/>
      <c r="BL400" s="149"/>
      <c r="BM400" s="149"/>
      <c r="CK400" s="146"/>
    </row>
    <row r="401" spans="52:89" ht="15" customHeight="1" x14ac:dyDescent="0.35">
      <c r="AZ401" s="149"/>
      <c r="BA401" s="149"/>
      <c r="BB401" s="149"/>
      <c r="BC401" s="149"/>
      <c r="BD401" s="149"/>
      <c r="BE401" s="149"/>
      <c r="BF401" s="149"/>
      <c r="BG401" s="149"/>
      <c r="BH401" s="149"/>
      <c r="BI401" s="149"/>
      <c r="BJ401" s="149"/>
      <c r="BK401" s="149"/>
      <c r="BL401" s="149"/>
      <c r="BM401" s="149"/>
      <c r="CK401" s="146"/>
    </row>
    <row r="402" spans="52:89" ht="15" customHeight="1" x14ac:dyDescent="0.35">
      <c r="AZ402" s="149"/>
      <c r="BA402" s="149"/>
      <c r="BB402" s="149"/>
      <c r="BC402" s="149"/>
      <c r="BD402" s="149"/>
      <c r="BE402" s="149"/>
      <c r="BF402" s="149"/>
      <c r="BG402" s="149"/>
      <c r="BH402" s="149"/>
      <c r="BI402" s="149"/>
      <c r="BJ402" s="149"/>
      <c r="BK402" s="149"/>
      <c r="BL402" s="149"/>
      <c r="BM402" s="149"/>
      <c r="CK402" s="146"/>
    </row>
    <row r="403" spans="52:89" ht="15" customHeight="1" x14ac:dyDescent="0.35">
      <c r="AZ403" s="149"/>
      <c r="BA403" s="149"/>
      <c r="BB403" s="149"/>
      <c r="BC403" s="149"/>
      <c r="BD403" s="149"/>
      <c r="BE403" s="149"/>
      <c r="BF403" s="149"/>
      <c r="BG403" s="149"/>
      <c r="BH403" s="149"/>
      <c r="BI403" s="149"/>
      <c r="BJ403" s="149"/>
      <c r="BK403" s="149"/>
      <c r="BL403" s="149"/>
      <c r="BM403" s="149"/>
      <c r="CK403" s="146"/>
    </row>
    <row r="404" spans="52:89" ht="15" customHeight="1" x14ac:dyDescent="0.35">
      <c r="AZ404" s="149"/>
      <c r="BA404" s="149"/>
      <c r="BB404" s="149"/>
      <c r="BC404" s="149"/>
      <c r="BD404" s="149"/>
      <c r="BE404" s="149"/>
      <c r="BF404" s="149"/>
      <c r="BG404" s="149"/>
      <c r="BH404" s="149"/>
      <c r="BI404" s="149"/>
      <c r="BJ404" s="149"/>
      <c r="BK404" s="149"/>
      <c r="BL404" s="149"/>
      <c r="BM404" s="149"/>
      <c r="CK404" s="146"/>
    </row>
    <row r="405" spans="52:89" ht="15" customHeight="1" x14ac:dyDescent="0.35">
      <c r="AZ405" s="149"/>
      <c r="BA405" s="149"/>
      <c r="BB405" s="149"/>
      <c r="BC405" s="149"/>
      <c r="BD405" s="149"/>
      <c r="BE405" s="149"/>
      <c r="BF405" s="149"/>
      <c r="BG405" s="149"/>
      <c r="BH405" s="149"/>
      <c r="BI405" s="149"/>
      <c r="BJ405" s="149"/>
      <c r="BK405" s="149"/>
      <c r="BL405" s="149"/>
      <c r="BM405" s="149"/>
      <c r="CK405" s="146"/>
    </row>
    <row r="406" spans="52:89" ht="15" customHeight="1" x14ac:dyDescent="0.35">
      <c r="AZ406" s="149"/>
      <c r="BA406" s="149"/>
      <c r="BB406" s="149"/>
      <c r="BC406" s="149"/>
      <c r="BD406" s="149"/>
      <c r="BE406" s="149"/>
      <c r="BF406" s="149"/>
      <c r="BG406" s="149"/>
      <c r="BH406" s="149"/>
      <c r="BI406" s="149"/>
      <c r="BJ406" s="149"/>
      <c r="BK406" s="149"/>
      <c r="BL406" s="149"/>
      <c r="BM406" s="149"/>
      <c r="CK406" s="146"/>
    </row>
    <row r="407" spans="52:89" ht="15" customHeight="1" x14ac:dyDescent="0.35">
      <c r="AZ407" s="149"/>
      <c r="BA407" s="149"/>
      <c r="BB407" s="149"/>
      <c r="BC407" s="149"/>
      <c r="BD407" s="149"/>
      <c r="BE407" s="149"/>
      <c r="BF407" s="149"/>
      <c r="BG407" s="149"/>
      <c r="BH407" s="149"/>
      <c r="BI407" s="149"/>
      <c r="BJ407" s="149"/>
      <c r="BK407" s="149"/>
      <c r="BL407" s="149"/>
      <c r="BM407" s="149"/>
      <c r="CK407" s="146"/>
    </row>
    <row r="408" spans="52:89" ht="15" customHeight="1" x14ac:dyDescent="0.35">
      <c r="AZ408" s="149"/>
      <c r="BA408" s="149"/>
      <c r="BB408" s="149"/>
      <c r="BC408" s="149"/>
      <c r="BD408" s="149"/>
      <c r="BE408" s="149"/>
      <c r="BF408" s="149"/>
      <c r="BG408" s="149"/>
      <c r="BH408" s="149"/>
      <c r="BI408" s="149"/>
      <c r="BJ408" s="149"/>
      <c r="BK408" s="149"/>
      <c r="BL408" s="149"/>
      <c r="BM408" s="149"/>
      <c r="CK408" s="146"/>
    </row>
    <row r="409" spans="52:89" ht="15" customHeight="1" x14ac:dyDescent="0.35">
      <c r="AZ409" s="149"/>
      <c r="BA409" s="149"/>
      <c r="BB409" s="149"/>
      <c r="BC409" s="149"/>
      <c r="BD409" s="149"/>
      <c r="BE409" s="149"/>
      <c r="BF409" s="149"/>
      <c r="BG409" s="149"/>
      <c r="BH409" s="149"/>
      <c r="BI409" s="149"/>
      <c r="BJ409" s="149"/>
      <c r="BK409" s="149"/>
      <c r="BL409" s="149"/>
      <c r="BM409" s="149"/>
      <c r="CK409" s="146"/>
    </row>
    <row r="410" spans="52:89" ht="15" customHeight="1" x14ac:dyDescent="0.35">
      <c r="AZ410" s="149"/>
      <c r="BA410" s="149"/>
      <c r="BB410" s="149"/>
      <c r="BC410" s="149"/>
      <c r="BD410" s="149"/>
      <c r="BE410" s="149"/>
      <c r="BF410" s="149"/>
      <c r="BG410" s="149"/>
      <c r="BH410" s="149"/>
      <c r="BI410" s="149"/>
      <c r="BJ410" s="149"/>
      <c r="BK410" s="149"/>
      <c r="BL410" s="149"/>
      <c r="BM410" s="149"/>
      <c r="CK410" s="146"/>
    </row>
    <row r="411" spans="52:89" ht="15" customHeight="1" x14ac:dyDescent="0.35">
      <c r="AZ411" s="149"/>
      <c r="BA411" s="149"/>
      <c r="BB411" s="149"/>
      <c r="BC411" s="149"/>
      <c r="BD411" s="149"/>
      <c r="BE411" s="149"/>
      <c r="BF411" s="149"/>
      <c r="BG411" s="149"/>
      <c r="BH411" s="149"/>
      <c r="BI411" s="149"/>
      <c r="BJ411" s="149"/>
      <c r="BK411" s="149"/>
      <c r="BL411" s="149"/>
      <c r="BM411" s="149"/>
      <c r="CK411" s="146"/>
    </row>
    <row r="412" spans="52:89" ht="15" customHeight="1" x14ac:dyDescent="0.35">
      <c r="AZ412" s="149"/>
      <c r="BA412" s="149"/>
      <c r="BB412" s="149"/>
      <c r="BC412" s="149"/>
      <c r="BD412" s="149"/>
      <c r="BE412" s="149"/>
      <c r="BF412" s="149"/>
      <c r="BG412" s="149"/>
      <c r="BH412" s="149"/>
      <c r="BI412" s="149"/>
      <c r="BJ412" s="149"/>
      <c r="BK412" s="149"/>
      <c r="BL412" s="149"/>
      <c r="BM412" s="149"/>
      <c r="CK412" s="146"/>
    </row>
    <row r="413" spans="52:89" ht="15" customHeight="1" x14ac:dyDescent="0.35">
      <c r="AZ413" s="149"/>
      <c r="BA413" s="149"/>
      <c r="BB413" s="149"/>
      <c r="BC413" s="149"/>
      <c r="BD413" s="149"/>
      <c r="BE413" s="149"/>
      <c r="BF413" s="149"/>
      <c r="BG413" s="149"/>
      <c r="BH413" s="149"/>
      <c r="BI413" s="149"/>
      <c r="BJ413" s="149"/>
      <c r="BK413" s="149"/>
      <c r="BL413" s="149"/>
      <c r="BM413" s="149"/>
      <c r="CK413" s="146"/>
    </row>
    <row r="414" spans="52:89" ht="15" customHeight="1" x14ac:dyDescent="0.35">
      <c r="AZ414" s="149"/>
      <c r="BA414" s="149"/>
      <c r="BB414" s="149"/>
      <c r="BC414" s="149"/>
      <c r="BD414" s="149"/>
      <c r="BE414" s="149"/>
      <c r="BF414" s="149"/>
      <c r="BG414" s="149"/>
      <c r="BH414" s="149"/>
      <c r="BI414" s="149"/>
      <c r="BJ414" s="149"/>
      <c r="BK414" s="149"/>
      <c r="BL414" s="149"/>
      <c r="BM414" s="149"/>
      <c r="CK414" s="146"/>
    </row>
    <row r="415" spans="52:89" ht="15" customHeight="1" x14ac:dyDescent="0.35">
      <c r="AZ415" s="149"/>
      <c r="BA415" s="149"/>
      <c r="BB415" s="149"/>
      <c r="BC415" s="149"/>
      <c r="BD415" s="149"/>
      <c r="BE415" s="149"/>
      <c r="BF415" s="149"/>
      <c r="BG415" s="149"/>
      <c r="BH415" s="149"/>
      <c r="BI415" s="149"/>
      <c r="BJ415" s="149"/>
      <c r="BK415" s="149"/>
      <c r="BL415" s="149"/>
      <c r="BM415" s="149"/>
      <c r="CK415" s="146"/>
    </row>
    <row r="416" spans="52:89" ht="15" customHeight="1" x14ac:dyDescent="0.35">
      <c r="AZ416" s="149"/>
      <c r="BA416" s="149"/>
      <c r="BB416" s="149"/>
      <c r="BC416" s="149"/>
      <c r="BD416" s="149"/>
      <c r="BE416" s="149"/>
      <c r="BF416" s="149"/>
      <c r="BG416" s="149"/>
      <c r="BH416" s="149"/>
      <c r="BI416" s="149"/>
      <c r="BJ416" s="149"/>
      <c r="BK416" s="149"/>
      <c r="BL416" s="149"/>
      <c r="BM416" s="149"/>
      <c r="CK416" s="146"/>
    </row>
    <row r="417" spans="52:89" ht="15" customHeight="1" x14ac:dyDescent="0.35">
      <c r="AZ417" s="149"/>
      <c r="BA417" s="149"/>
      <c r="BB417" s="149"/>
      <c r="BC417" s="149"/>
      <c r="BD417" s="149"/>
      <c r="BE417" s="149"/>
      <c r="BF417" s="149"/>
      <c r="BG417" s="149"/>
      <c r="BH417" s="149"/>
      <c r="BI417" s="149"/>
      <c r="BJ417" s="149"/>
      <c r="BK417" s="149"/>
      <c r="BL417" s="149"/>
      <c r="BM417" s="149"/>
      <c r="CK417" s="146"/>
    </row>
    <row r="418" spans="52:89" ht="15" customHeight="1" x14ac:dyDescent="0.35">
      <c r="AZ418" s="149"/>
      <c r="BA418" s="149"/>
      <c r="BB418" s="149"/>
      <c r="BC418" s="149"/>
      <c r="BD418" s="149"/>
      <c r="BE418" s="149"/>
      <c r="BF418" s="149"/>
      <c r="BG418" s="149"/>
      <c r="BH418" s="149"/>
      <c r="BI418" s="149"/>
      <c r="BJ418" s="149"/>
      <c r="BK418" s="149"/>
      <c r="BL418" s="149"/>
      <c r="BM418" s="149"/>
      <c r="CK418" s="146"/>
    </row>
    <row r="419" spans="52:89" ht="15" customHeight="1" x14ac:dyDescent="0.35">
      <c r="AZ419" s="149"/>
      <c r="BA419" s="149"/>
      <c r="BB419" s="149"/>
      <c r="BC419" s="149"/>
      <c r="BD419" s="149"/>
      <c r="BE419" s="149"/>
      <c r="BF419" s="149"/>
      <c r="BG419" s="149"/>
      <c r="BH419" s="149"/>
      <c r="BI419" s="149"/>
      <c r="BJ419" s="149"/>
      <c r="BK419" s="149"/>
      <c r="BL419" s="149"/>
      <c r="BM419" s="149"/>
      <c r="CK419" s="146"/>
    </row>
    <row r="420" spans="52:89" ht="15" customHeight="1" x14ac:dyDescent="0.35">
      <c r="AZ420" s="149"/>
      <c r="BA420" s="149"/>
      <c r="BB420" s="149"/>
      <c r="BC420" s="149"/>
      <c r="BD420" s="149"/>
      <c r="BE420" s="149"/>
      <c r="BF420" s="149"/>
      <c r="BG420" s="149"/>
      <c r="BH420" s="149"/>
      <c r="BI420" s="149"/>
      <c r="BJ420" s="149"/>
      <c r="BK420" s="149"/>
      <c r="BL420" s="149"/>
      <c r="BM420" s="149"/>
      <c r="CK420" s="146"/>
    </row>
    <row r="421" spans="52:89" ht="15" customHeight="1" x14ac:dyDescent="0.35">
      <c r="AZ421" s="149"/>
      <c r="BA421" s="149"/>
      <c r="BB421" s="149"/>
      <c r="BC421" s="149"/>
      <c r="BD421" s="149"/>
      <c r="BE421" s="149"/>
      <c r="BF421" s="149"/>
      <c r="BG421" s="149"/>
      <c r="BH421" s="149"/>
      <c r="BI421" s="149"/>
      <c r="BJ421" s="149"/>
      <c r="BK421" s="149"/>
      <c r="BL421" s="149"/>
      <c r="BM421" s="149"/>
      <c r="CK421" s="146"/>
    </row>
    <row r="422" spans="52:89" ht="15" customHeight="1" x14ac:dyDescent="0.35">
      <c r="AZ422" s="149"/>
      <c r="BA422" s="149"/>
      <c r="BB422" s="149"/>
      <c r="BC422" s="149"/>
      <c r="BD422" s="149"/>
      <c r="BE422" s="149"/>
      <c r="BF422" s="149"/>
      <c r="BG422" s="149"/>
      <c r="BH422" s="149"/>
      <c r="BI422" s="149"/>
      <c r="BJ422" s="149"/>
      <c r="BK422" s="149"/>
      <c r="BL422" s="149"/>
      <c r="BM422" s="149"/>
      <c r="CK422" s="146"/>
    </row>
    <row r="423" spans="52:89" ht="15" customHeight="1" x14ac:dyDescent="0.35">
      <c r="AZ423" s="149"/>
      <c r="BA423" s="149"/>
      <c r="BB423" s="149"/>
      <c r="BC423" s="149"/>
      <c r="BD423" s="149"/>
      <c r="BE423" s="149"/>
      <c r="BF423" s="149"/>
      <c r="BG423" s="149"/>
      <c r="BH423" s="149"/>
      <c r="BI423" s="149"/>
      <c r="BJ423" s="149"/>
      <c r="BK423" s="149"/>
      <c r="BL423" s="149"/>
      <c r="BM423" s="149"/>
      <c r="CK423" s="146"/>
    </row>
    <row r="424" spans="52:89" ht="15" customHeight="1" x14ac:dyDescent="0.35">
      <c r="AZ424" s="149"/>
      <c r="BA424" s="149"/>
      <c r="BB424" s="149"/>
      <c r="BC424" s="149"/>
      <c r="BD424" s="149"/>
      <c r="BE424" s="149"/>
      <c r="BF424" s="149"/>
      <c r="BG424" s="149"/>
      <c r="BH424" s="149"/>
      <c r="BI424" s="149"/>
      <c r="BJ424" s="149"/>
      <c r="BK424" s="149"/>
      <c r="BL424" s="149"/>
      <c r="BM424" s="149"/>
      <c r="CK424" s="146"/>
    </row>
    <row r="425" spans="52:89" ht="15" customHeight="1" x14ac:dyDescent="0.35">
      <c r="AZ425" s="149"/>
      <c r="BA425" s="149"/>
      <c r="BB425" s="149"/>
      <c r="BC425" s="149"/>
      <c r="BD425" s="149"/>
      <c r="BE425" s="149"/>
      <c r="BF425" s="149"/>
      <c r="BG425" s="149"/>
      <c r="BH425" s="149"/>
      <c r="BI425" s="149"/>
      <c r="BJ425" s="149"/>
      <c r="BK425" s="149"/>
      <c r="BL425" s="149"/>
      <c r="BM425" s="149"/>
      <c r="CK425" s="146"/>
    </row>
    <row r="426" spans="52:89" ht="15" customHeight="1" x14ac:dyDescent="0.35">
      <c r="AZ426" s="149"/>
      <c r="BA426" s="149"/>
      <c r="BB426" s="149"/>
      <c r="BC426" s="149"/>
      <c r="BD426" s="149"/>
      <c r="BE426" s="149"/>
      <c r="BF426" s="149"/>
      <c r="BG426" s="149"/>
      <c r="BH426" s="149"/>
      <c r="BI426" s="149"/>
      <c r="BJ426" s="149"/>
      <c r="BK426" s="149"/>
      <c r="BL426" s="149"/>
      <c r="BM426" s="149"/>
      <c r="CK426" s="146"/>
    </row>
    <row r="427" spans="52:89" ht="15" customHeight="1" x14ac:dyDescent="0.35">
      <c r="AZ427" s="149"/>
      <c r="BA427" s="149"/>
      <c r="BB427" s="149"/>
      <c r="BC427" s="149"/>
      <c r="BD427" s="149"/>
      <c r="BE427" s="149"/>
      <c r="BF427" s="149"/>
      <c r="BG427" s="149"/>
      <c r="BH427" s="149"/>
      <c r="BI427" s="149"/>
      <c r="BJ427" s="149"/>
      <c r="BK427" s="149"/>
      <c r="BL427" s="149"/>
      <c r="BM427" s="149"/>
      <c r="CK427" s="146"/>
    </row>
    <row r="428" spans="52:89" ht="15" customHeight="1" x14ac:dyDescent="0.35">
      <c r="AZ428" s="149"/>
      <c r="BA428" s="149"/>
      <c r="BB428" s="149"/>
      <c r="BC428" s="149"/>
      <c r="BD428" s="149"/>
      <c r="BE428" s="149"/>
      <c r="BF428" s="149"/>
      <c r="BG428" s="149"/>
      <c r="BH428" s="149"/>
      <c r="BI428" s="149"/>
      <c r="BJ428" s="149"/>
      <c r="BK428" s="149"/>
      <c r="BL428" s="149"/>
      <c r="BM428" s="149"/>
      <c r="CK428" s="146"/>
    </row>
    <row r="429" spans="52:89" ht="15" customHeight="1" x14ac:dyDescent="0.35">
      <c r="AZ429" s="149"/>
      <c r="BA429" s="149"/>
      <c r="BB429" s="149"/>
      <c r="BC429" s="149"/>
      <c r="BD429" s="149"/>
      <c r="BE429" s="149"/>
      <c r="BF429" s="149"/>
      <c r="BG429" s="149"/>
      <c r="BH429" s="149"/>
      <c r="BI429" s="149"/>
      <c r="BJ429" s="149"/>
      <c r="BK429" s="149"/>
      <c r="BL429" s="149"/>
      <c r="BM429" s="149"/>
      <c r="CK429" s="146"/>
    </row>
    <row r="430" spans="52:89" ht="15" customHeight="1" x14ac:dyDescent="0.35">
      <c r="AZ430" s="149"/>
      <c r="BA430" s="149"/>
      <c r="BB430" s="149"/>
      <c r="BC430" s="149"/>
      <c r="BD430" s="149"/>
      <c r="BE430" s="149"/>
      <c r="BF430" s="149"/>
      <c r="BG430" s="149"/>
      <c r="BH430" s="149"/>
      <c r="BI430" s="149"/>
      <c r="BJ430" s="149"/>
      <c r="BK430" s="149"/>
      <c r="BL430" s="149"/>
      <c r="BM430" s="149"/>
      <c r="CK430" s="146"/>
    </row>
    <row r="431" spans="52:89" ht="15" customHeight="1" x14ac:dyDescent="0.35">
      <c r="AZ431" s="149"/>
      <c r="BA431" s="149"/>
      <c r="BB431" s="149"/>
      <c r="BC431" s="149"/>
      <c r="BD431" s="149"/>
      <c r="BE431" s="149"/>
      <c r="BF431" s="149"/>
      <c r="BG431" s="149"/>
      <c r="BH431" s="149"/>
      <c r="BI431" s="149"/>
      <c r="BJ431" s="149"/>
      <c r="BK431" s="149"/>
      <c r="BL431" s="149"/>
      <c r="BM431" s="149"/>
      <c r="CK431" s="146"/>
    </row>
    <row r="432" spans="52:89" ht="15" customHeight="1" x14ac:dyDescent="0.35">
      <c r="AZ432" s="149"/>
      <c r="BA432" s="149"/>
      <c r="BB432" s="149"/>
      <c r="BC432" s="149"/>
      <c r="BD432" s="149"/>
      <c r="BE432" s="149"/>
      <c r="BF432" s="149"/>
      <c r="BG432" s="149"/>
      <c r="BH432" s="149"/>
      <c r="BI432" s="149"/>
      <c r="BJ432" s="149"/>
      <c r="BK432" s="149"/>
      <c r="BL432" s="149"/>
      <c r="BM432" s="149"/>
      <c r="CK432" s="146"/>
    </row>
    <row r="433" spans="52:89" ht="15" customHeight="1" x14ac:dyDescent="0.35">
      <c r="AZ433" s="149"/>
      <c r="BA433" s="149"/>
      <c r="BB433" s="149"/>
      <c r="BC433" s="149"/>
      <c r="BD433" s="149"/>
      <c r="BE433" s="149"/>
      <c r="BF433" s="149"/>
      <c r="BG433" s="149"/>
      <c r="BH433" s="149"/>
      <c r="BI433" s="149"/>
      <c r="BJ433" s="149"/>
      <c r="BK433" s="149"/>
      <c r="BL433" s="149"/>
      <c r="BM433" s="149"/>
      <c r="CK433" s="146"/>
    </row>
    <row r="434" spans="52:89" ht="15" customHeight="1" x14ac:dyDescent="0.35">
      <c r="AZ434" s="149"/>
      <c r="BA434" s="149"/>
      <c r="BB434" s="149"/>
      <c r="BC434" s="149"/>
      <c r="BD434" s="149"/>
      <c r="BE434" s="149"/>
      <c r="BF434" s="149"/>
      <c r="BG434" s="149"/>
      <c r="BH434" s="149"/>
      <c r="BI434" s="149"/>
      <c r="BJ434" s="149"/>
      <c r="BK434" s="149"/>
      <c r="BL434" s="149"/>
      <c r="BM434" s="149"/>
      <c r="CK434" s="146"/>
    </row>
    <row r="435" spans="52:89" ht="15" customHeight="1" x14ac:dyDescent="0.35">
      <c r="AZ435" s="149"/>
      <c r="BA435" s="149"/>
      <c r="BB435" s="149"/>
      <c r="BC435" s="149"/>
      <c r="BD435" s="149"/>
      <c r="BE435" s="149"/>
      <c r="BF435" s="149"/>
      <c r="BG435" s="149"/>
      <c r="BH435" s="149"/>
      <c r="BI435" s="149"/>
      <c r="BJ435" s="149"/>
      <c r="BK435" s="149"/>
      <c r="BL435" s="149"/>
      <c r="BM435" s="149"/>
      <c r="CK435" s="146"/>
    </row>
    <row r="436" spans="52:89" ht="15" customHeight="1" x14ac:dyDescent="0.35">
      <c r="AZ436" s="149"/>
      <c r="BA436" s="149"/>
      <c r="BB436" s="149"/>
      <c r="BC436" s="149"/>
      <c r="BD436" s="149"/>
      <c r="BE436" s="149"/>
      <c r="BF436" s="149"/>
      <c r="BG436" s="149"/>
      <c r="BH436" s="149"/>
      <c r="BI436" s="149"/>
      <c r="BJ436" s="149"/>
      <c r="BK436" s="149"/>
      <c r="BL436" s="149"/>
      <c r="BM436" s="149"/>
      <c r="CK436" s="146"/>
    </row>
    <row r="437" spans="52:89" ht="15" customHeight="1" x14ac:dyDescent="0.35">
      <c r="AZ437" s="149"/>
      <c r="BA437" s="149"/>
      <c r="BB437" s="149"/>
      <c r="BC437" s="149"/>
      <c r="BD437" s="149"/>
      <c r="BE437" s="149"/>
      <c r="BF437" s="149"/>
      <c r="BG437" s="149"/>
      <c r="BH437" s="149"/>
      <c r="BI437" s="149"/>
      <c r="BJ437" s="149"/>
      <c r="BK437" s="149"/>
      <c r="BL437" s="149"/>
      <c r="BM437" s="149"/>
      <c r="CK437" s="146"/>
    </row>
    <row r="438" spans="52:89" ht="15" customHeight="1" x14ac:dyDescent="0.35">
      <c r="AZ438" s="149"/>
      <c r="BA438" s="149"/>
      <c r="BB438" s="149"/>
      <c r="BC438" s="149"/>
      <c r="BD438" s="149"/>
      <c r="BE438" s="149"/>
      <c r="BF438" s="149"/>
      <c r="BG438" s="149"/>
      <c r="BH438" s="149"/>
      <c r="BI438" s="149"/>
      <c r="BJ438" s="149"/>
      <c r="BK438" s="149"/>
      <c r="BL438" s="149"/>
      <c r="BM438" s="149"/>
      <c r="CK438" s="146"/>
    </row>
    <row r="439" spans="52:89" ht="15" customHeight="1" x14ac:dyDescent="0.35">
      <c r="AZ439" s="149"/>
      <c r="BA439" s="149"/>
      <c r="BB439" s="149"/>
      <c r="BC439" s="149"/>
      <c r="BD439" s="149"/>
      <c r="BE439" s="149"/>
      <c r="BF439" s="149"/>
      <c r="BG439" s="149"/>
      <c r="BH439" s="149"/>
      <c r="BI439" s="149"/>
      <c r="BJ439" s="149"/>
      <c r="BK439" s="149"/>
      <c r="BL439" s="149"/>
      <c r="BM439" s="149"/>
      <c r="CK439" s="146"/>
    </row>
    <row r="440" spans="52:89" ht="15" customHeight="1" x14ac:dyDescent="0.35">
      <c r="AZ440" s="149"/>
      <c r="BA440" s="149"/>
      <c r="BB440" s="149"/>
      <c r="BC440" s="149"/>
      <c r="BD440" s="149"/>
      <c r="BE440" s="149"/>
      <c r="BF440" s="149"/>
      <c r="BG440" s="149"/>
      <c r="BH440" s="149"/>
      <c r="BI440" s="149"/>
      <c r="BJ440" s="149"/>
      <c r="BK440" s="149"/>
      <c r="BL440" s="149"/>
      <c r="BM440" s="149"/>
      <c r="CK440" s="146"/>
    </row>
    <row r="441" spans="52:89" ht="15" customHeight="1" x14ac:dyDescent="0.35">
      <c r="AZ441" s="149"/>
      <c r="BA441" s="149"/>
      <c r="BB441" s="149"/>
      <c r="BC441" s="149"/>
      <c r="BD441" s="149"/>
      <c r="BE441" s="149"/>
      <c r="BF441" s="149"/>
      <c r="BG441" s="149"/>
      <c r="BH441" s="149"/>
      <c r="BI441" s="149"/>
      <c r="BJ441" s="149"/>
      <c r="BK441" s="149"/>
      <c r="BL441" s="149"/>
      <c r="BM441" s="149"/>
      <c r="CK441" s="146"/>
    </row>
    <row r="442" spans="52:89" ht="15" customHeight="1" x14ac:dyDescent="0.35">
      <c r="AZ442" s="149"/>
      <c r="BA442" s="149"/>
      <c r="BB442" s="149"/>
      <c r="BC442" s="149"/>
      <c r="BD442" s="149"/>
      <c r="BE442" s="149"/>
      <c r="BF442" s="149"/>
      <c r="BG442" s="149"/>
      <c r="BH442" s="149"/>
      <c r="BI442" s="149"/>
      <c r="BJ442" s="149"/>
      <c r="BK442" s="149"/>
      <c r="BL442" s="149"/>
      <c r="BM442" s="149"/>
      <c r="CK442" s="146"/>
    </row>
    <row r="443" spans="52:89" ht="15" customHeight="1" x14ac:dyDescent="0.35">
      <c r="AZ443" s="149"/>
      <c r="BA443" s="149"/>
      <c r="BB443" s="149"/>
      <c r="BC443" s="149"/>
      <c r="BD443" s="149"/>
      <c r="BE443" s="149"/>
      <c r="BF443" s="149"/>
      <c r="BG443" s="149"/>
      <c r="BH443" s="149"/>
      <c r="BI443" s="149"/>
      <c r="BJ443" s="149"/>
      <c r="BK443" s="149"/>
      <c r="BL443" s="149"/>
      <c r="BM443" s="149"/>
      <c r="CK443" s="146"/>
    </row>
    <row r="444" spans="52:89" ht="15" customHeight="1" x14ac:dyDescent="0.35">
      <c r="AZ444" s="149"/>
      <c r="BA444" s="149"/>
      <c r="BB444" s="149"/>
      <c r="BC444" s="149"/>
      <c r="BD444" s="149"/>
      <c r="BE444" s="149"/>
      <c r="BF444" s="149"/>
      <c r="BG444" s="149"/>
      <c r="BH444" s="149"/>
      <c r="BI444" s="149"/>
      <c r="BJ444" s="149"/>
      <c r="BK444" s="149"/>
      <c r="BL444" s="149"/>
      <c r="BM444" s="149"/>
      <c r="CK444" s="146"/>
    </row>
    <row r="445" spans="52:89" ht="15" customHeight="1" x14ac:dyDescent="0.35">
      <c r="AZ445" s="149"/>
      <c r="BA445" s="149"/>
      <c r="BB445" s="149"/>
      <c r="BC445" s="149"/>
      <c r="BD445" s="149"/>
      <c r="BE445" s="149"/>
      <c r="BF445" s="149"/>
      <c r="BG445" s="149"/>
      <c r="BH445" s="149"/>
      <c r="BI445" s="149"/>
      <c r="BJ445" s="149"/>
      <c r="BK445" s="149"/>
      <c r="BL445" s="149"/>
      <c r="BM445" s="149"/>
      <c r="CK445" s="146"/>
    </row>
    <row r="446" spans="52:89" ht="15" customHeight="1" x14ac:dyDescent="0.35">
      <c r="AZ446" s="149"/>
      <c r="BA446" s="149"/>
      <c r="BB446" s="149"/>
      <c r="BC446" s="149"/>
      <c r="BD446" s="149"/>
      <c r="BE446" s="149"/>
      <c r="BF446" s="149"/>
      <c r="BG446" s="149"/>
      <c r="BH446" s="149"/>
      <c r="BI446" s="149"/>
      <c r="BJ446" s="149"/>
      <c r="BK446" s="149"/>
      <c r="BL446" s="149"/>
      <c r="BM446" s="149"/>
      <c r="CK446" s="146"/>
    </row>
    <row r="447" spans="52:89" ht="15" customHeight="1" x14ac:dyDescent="0.35">
      <c r="AZ447" s="149"/>
      <c r="BA447" s="149"/>
      <c r="BB447" s="149"/>
      <c r="BC447" s="149"/>
      <c r="BD447" s="149"/>
      <c r="BE447" s="149"/>
      <c r="BF447" s="149"/>
      <c r="BG447" s="149"/>
      <c r="BH447" s="149"/>
      <c r="BI447" s="149"/>
      <c r="BJ447" s="149"/>
      <c r="BK447" s="149"/>
      <c r="BL447" s="149"/>
      <c r="BM447" s="149"/>
      <c r="CK447" s="146"/>
    </row>
    <row r="448" spans="52:89" ht="15" customHeight="1" x14ac:dyDescent="0.35">
      <c r="AZ448" s="149"/>
      <c r="BA448" s="149"/>
      <c r="BB448" s="149"/>
      <c r="BC448" s="149"/>
      <c r="BD448" s="149"/>
      <c r="BE448" s="149"/>
      <c r="BF448" s="149"/>
      <c r="BG448" s="149"/>
      <c r="BH448" s="149"/>
      <c r="BI448" s="149"/>
      <c r="BJ448" s="149"/>
      <c r="BK448" s="149"/>
      <c r="BL448" s="149"/>
      <c r="BM448" s="149"/>
      <c r="CK448" s="146"/>
    </row>
    <row r="449" spans="52:89" ht="15" customHeight="1" x14ac:dyDescent="0.35">
      <c r="AZ449" s="149"/>
      <c r="BA449" s="149"/>
      <c r="BB449" s="149"/>
      <c r="BC449" s="149"/>
      <c r="BD449" s="149"/>
      <c r="BE449" s="149"/>
      <c r="BF449" s="149"/>
      <c r="BG449" s="149"/>
      <c r="BH449" s="149"/>
      <c r="BI449" s="149"/>
      <c r="BJ449" s="149"/>
      <c r="BK449" s="149"/>
      <c r="BL449" s="149"/>
      <c r="BM449" s="149"/>
      <c r="CK449" s="146"/>
    </row>
    <row r="450" spans="52:89" ht="15" customHeight="1" x14ac:dyDescent="0.35">
      <c r="AZ450" s="149"/>
      <c r="BA450" s="149"/>
      <c r="BB450" s="149"/>
      <c r="BC450" s="149"/>
      <c r="BD450" s="149"/>
      <c r="BE450" s="149"/>
      <c r="BF450" s="149"/>
      <c r="BG450" s="149"/>
      <c r="BH450" s="149"/>
      <c r="BI450" s="149"/>
      <c r="BJ450" s="149"/>
      <c r="BK450" s="149"/>
      <c r="BL450" s="149"/>
      <c r="BM450" s="149"/>
      <c r="CK450" s="146"/>
    </row>
    <row r="451" spans="52:89" ht="15" customHeight="1" x14ac:dyDescent="0.35">
      <c r="AZ451" s="149"/>
      <c r="BA451" s="149"/>
      <c r="BB451" s="149"/>
      <c r="BC451" s="149"/>
      <c r="BD451" s="149"/>
      <c r="BE451" s="149"/>
      <c r="BF451" s="149"/>
      <c r="BG451" s="149"/>
      <c r="BH451" s="149"/>
      <c r="BI451" s="149"/>
      <c r="BJ451" s="149"/>
      <c r="BK451" s="149"/>
      <c r="BL451" s="149"/>
      <c r="BM451" s="149"/>
      <c r="CK451" s="146"/>
    </row>
    <row r="452" spans="52:89" ht="15" customHeight="1" x14ac:dyDescent="0.35">
      <c r="AZ452" s="149"/>
      <c r="BA452" s="149"/>
      <c r="BB452" s="149"/>
      <c r="BC452" s="149"/>
      <c r="BD452" s="149"/>
      <c r="BE452" s="149"/>
      <c r="BF452" s="149"/>
      <c r="BG452" s="149"/>
      <c r="BH452" s="149"/>
      <c r="BI452" s="149"/>
      <c r="BJ452" s="149"/>
      <c r="BK452" s="149"/>
      <c r="BL452" s="149"/>
      <c r="BM452" s="149"/>
      <c r="CK452" s="146"/>
    </row>
    <row r="453" spans="52:89" ht="15" customHeight="1" x14ac:dyDescent="0.35">
      <c r="AZ453" s="149"/>
      <c r="BA453" s="149"/>
      <c r="BB453" s="149"/>
      <c r="BC453" s="149"/>
      <c r="BD453" s="149"/>
      <c r="BE453" s="149"/>
      <c r="BF453" s="149"/>
      <c r="BG453" s="149"/>
      <c r="BH453" s="149"/>
      <c r="BI453" s="149"/>
      <c r="BJ453" s="149"/>
      <c r="BK453" s="149"/>
      <c r="BL453" s="149"/>
      <c r="BM453" s="149"/>
      <c r="CK453" s="146"/>
    </row>
    <row r="454" spans="52:89" ht="15" customHeight="1" x14ac:dyDescent="0.35">
      <c r="AZ454" s="149"/>
      <c r="BA454" s="149"/>
      <c r="BB454" s="149"/>
      <c r="BC454" s="149"/>
      <c r="BD454" s="149"/>
      <c r="BE454" s="149"/>
      <c r="BF454" s="149"/>
      <c r="BG454" s="149"/>
      <c r="BH454" s="149"/>
      <c r="BI454" s="149"/>
      <c r="BJ454" s="149"/>
      <c r="BK454" s="149"/>
      <c r="BL454" s="149"/>
      <c r="BM454" s="149"/>
      <c r="CK454" s="146"/>
    </row>
    <row r="455" spans="52:89" ht="15" customHeight="1" x14ac:dyDescent="0.35">
      <c r="AZ455" s="149"/>
      <c r="BA455" s="149"/>
      <c r="BB455" s="149"/>
      <c r="BC455" s="149"/>
      <c r="BD455" s="149"/>
      <c r="BE455" s="149"/>
      <c r="BF455" s="149"/>
      <c r="BG455" s="149"/>
      <c r="BH455" s="149"/>
      <c r="BI455" s="149"/>
      <c r="BJ455" s="149"/>
      <c r="BK455" s="149"/>
      <c r="BL455" s="149"/>
      <c r="BM455" s="149"/>
      <c r="CK455" s="146"/>
    </row>
    <row r="456" spans="52:89" ht="15" customHeight="1" x14ac:dyDescent="0.35">
      <c r="AZ456" s="149"/>
      <c r="BA456" s="149"/>
      <c r="BB456" s="149"/>
      <c r="BC456" s="149"/>
      <c r="BD456" s="149"/>
      <c r="BE456" s="149"/>
      <c r="BF456" s="149"/>
      <c r="BG456" s="149"/>
      <c r="BH456" s="149"/>
      <c r="BI456" s="149"/>
      <c r="BJ456" s="149"/>
      <c r="BK456" s="149"/>
      <c r="BL456" s="149"/>
      <c r="BM456" s="149"/>
      <c r="CK456" s="146"/>
    </row>
    <row r="457" spans="52:89" ht="15" customHeight="1" x14ac:dyDescent="0.35">
      <c r="AZ457" s="149"/>
      <c r="BA457" s="149"/>
      <c r="BB457" s="149"/>
      <c r="BC457" s="149"/>
      <c r="BD457" s="149"/>
      <c r="BE457" s="149"/>
      <c r="BF457" s="149"/>
      <c r="BG457" s="149"/>
      <c r="BH457" s="149"/>
      <c r="BI457" s="149"/>
      <c r="BJ457" s="149"/>
      <c r="BK457" s="149"/>
      <c r="BL457" s="149"/>
      <c r="BM457" s="149"/>
      <c r="CK457" s="146"/>
    </row>
    <row r="458" spans="52:89" ht="15" customHeight="1" x14ac:dyDescent="0.35">
      <c r="AZ458" s="149"/>
      <c r="BA458" s="149"/>
      <c r="BB458" s="149"/>
      <c r="BC458" s="149"/>
      <c r="BD458" s="149"/>
      <c r="BE458" s="149"/>
      <c r="BF458" s="149"/>
      <c r="BG458" s="149"/>
      <c r="BH458" s="149"/>
      <c r="BI458" s="149"/>
      <c r="BJ458" s="149"/>
      <c r="BK458" s="149"/>
      <c r="BL458" s="149"/>
      <c r="BM458" s="149"/>
      <c r="CK458" s="146"/>
    </row>
    <row r="459" spans="52:89" ht="15" customHeight="1" x14ac:dyDescent="0.35">
      <c r="AZ459" s="149"/>
      <c r="BA459" s="149"/>
      <c r="BB459" s="149"/>
      <c r="BC459" s="149"/>
      <c r="BD459" s="149"/>
      <c r="BE459" s="149"/>
      <c r="BF459" s="149"/>
      <c r="BG459" s="149"/>
      <c r="BH459" s="149"/>
      <c r="BI459" s="149"/>
      <c r="BJ459" s="149"/>
      <c r="BK459" s="149"/>
      <c r="BL459" s="149"/>
      <c r="BM459" s="149"/>
      <c r="CK459" s="146"/>
    </row>
    <row r="460" spans="52:89" ht="15" customHeight="1" x14ac:dyDescent="0.35">
      <c r="AZ460" s="149"/>
      <c r="BA460" s="149"/>
      <c r="BB460" s="149"/>
      <c r="BC460" s="149"/>
      <c r="BD460" s="149"/>
      <c r="BE460" s="149"/>
      <c r="BF460" s="149"/>
      <c r="BG460" s="149"/>
      <c r="BH460" s="149"/>
      <c r="BI460" s="149"/>
      <c r="BJ460" s="149"/>
      <c r="BK460" s="149"/>
      <c r="BL460" s="149"/>
      <c r="BM460" s="149"/>
      <c r="CK460" s="146"/>
    </row>
    <row r="461" spans="52:89" ht="15" customHeight="1" x14ac:dyDescent="0.35">
      <c r="AZ461" s="149"/>
      <c r="BA461" s="149"/>
      <c r="BB461" s="149"/>
      <c r="BC461" s="149"/>
      <c r="BD461" s="149"/>
      <c r="BE461" s="149"/>
      <c r="BF461" s="149"/>
      <c r="BG461" s="149"/>
      <c r="BH461" s="149"/>
      <c r="BI461" s="149"/>
      <c r="BJ461" s="149"/>
      <c r="BK461" s="149"/>
      <c r="BL461" s="149"/>
      <c r="BM461" s="149"/>
      <c r="CK461" s="146"/>
    </row>
    <row r="462" spans="52:89" ht="15" customHeight="1" x14ac:dyDescent="0.35">
      <c r="AZ462" s="149"/>
      <c r="BA462" s="149"/>
      <c r="BB462" s="149"/>
      <c r="BC462" s="149"/>
      <c r="BD462" s="149"/>
      <c r="BE462" s="149"/>
      <c r="BF462" s="149"/>
      <c r="BG462" s="149"/>
      <c r="BH462" s="149"/>
      <c r="BI462" s="149"/>
      <c r="BJ462" s="149"/>
      <c r="BK462" s="149"/>
      <c r="BL462" s="149"/>
      <c r="BM462" s="149"/>
      <c r="CK462" s="146"/>
    </row>
    <row r="463" spans="52:89" ht="15" customHeight="1" x14ac:dyDescent="0.35">
      <c r="AZ463" s="149"/>
      <c r="BA463" s="149"/>
      <c r="BB463" s="149"/>
      <c r="BC463" s="149"/>
      <c r="BD463" s="149"/>
      <c r="BE463" s="149"/>
      <c r="BF463" s="149"/>
      <c r="BG463" s="149"/>
      <c r="BH463" s="149"/>
      <c r="BI463" s="149"/>
      <c r="BJ463" s="149"/>
      <c r="BK463" s="149"/>
      <c r="BL463" s="149"/>
      <c r="BM463" s="149"/>
      <c r="CK463" s="146"/>
    </row>
    <row r="464" spans="52:89" ht="15" customHeight="1" x14ac:dyDescent="0.35">
      <c r="AZ464" s="149"/>
      <c r="BA464" s="149"/>
      <c r="BB464" s="149"/>
      <c r="BC464" s="149"/>
      <c r="BD464" s="149"/>
      <c r="BE464" s="149"/>
      <c r="BF464" s="149"/>
      <c r="BG464" s="149"/>
      <c r="BH464" s="149"/>
      <c r="BI464" s="149"/>
      <c r="BJ464" s="149"/>
      <c r="BK464" s="149"/>
      <c r="BL464" s="149"/>
      <c r="BM464" s="149"/>
      <c r="CK464" s="146"/>
    </row>
    <row r="465" spans="52:89" ht="15" customHeight="1" x14ac:dyDescent="0.35">
      <c r="AZ465" s="149"/>
      <c r="BA465" s="149"/>
      <c r="BB465" s="149"/>
      <c r="BC465" s="149"/>
      <c r="BD465" s="149"/>
      <c r="BE465" s="149"/>
      <c r="BF465" s="149"/>
      <c r="BG465" s="149"/>
      <c r="BH465" s="149"/>
      <c r="BI465" s="149"/>
      <c r="BJ465" s="149"/>
      <c r="BK465" s="149"/>
      <c r="BL465" s="149"/>
      <c r="BM465" s="149"/>
      <c r="CK465" s="146"/>
    </row>
    <row r="466" spans="52:89" ht="15" customHeight="1" x14ac:dyDescent="0.35">
      <c r="AZ466" s="149"/>
      <c r="BA466" s="149"/>
      <c r="BB466" s="149"/>
      <c r="BC466" s="149"/>
      <c r="BD466" s="149"/>
      <c r="BE466" s="149"/>
      <c r="BF466" s="149"/>
      <c r="BG466" s="149"/>
      <c r="BH466" s="149"/>
      <c r="BI466" s="149"/>
      <c r="BJ466" s="149"/>
      <c r="BK466" s="149"/>
      <c r="BL466" s="149"/>
      <c r="BM466" s="149"/>
      <c r="CK466" s="146"/>
    </row>
    <row r="467" spans="52:89" ht="15" customHeight="1" x14ac:dyDescent="0.35">
      <c r="AZ467" s="149"/>
      <c r="BA467" s="149"/>
      <c r="BB467" s="149"/>
      <c r="BC467" s="149"/>
      <c r="BD467" s="149"/>
      <c r="BE467" s="149"/>
      <c r="BF467" s="149"/>
      <c r="BG467" s="149"/>
      <c r="BH467" s="149"/>
      <c r="BI467" s="149"/>
      <c r="BJ467" s="149"/>
      <c r="BK467" s="149"/>
      <c r="BL467" s="149"/>
      <c r="BM467" s="149"/>
      <c r="CK467" s="146"/>
    </row>
    <row r="468" spans="52:89" ht="15" customHeight="1" x14ac:dyDescent="0.35">
      <c r="AZ468" s="149"/>
      <c r="BA468" s="149"/>
      <c r="BB468" s="149"/>
      <c r="BC468" s="149"/>
      <c r="BD468" s="149"/>
      <c r="BE468" s="149"/>
      <c r="BF468" s="149"/>
      <c r="BG468" s="149"/>
      <c r="BH468" s="149"/>
      <c r="BI468" s="149"/>
      <c r="BJ468" s="149"/>
      <c r="BK468" s="149"/>
      <c r="BL468" s="149"/>
      <c r="BM468" s="149"/>
      <c r="CK468" s="146"/>
    </row>
    <row r="469" spans="52:89" ht="15" customHeight="1" x14ac:dyDescent="0.35">
      <c r="AZ469" s="149"/>
      <c r="BA469" s="149"/>
      <c r="BB469" s="149"/>
      <c r="BC469" s="149"/>
      <c r="BD469" s="149"/>
      <c r="BE469" s="149"/>
      <c r="BF469" s="149"/>
      <c r="BG469" s="149"/>
      <c r="BH469" s="149"/>
      <c r="BI469" s="149"/>
      <c r="BJ469" s="149"/>
      <c r="BK469" s="149"/>
      <c r="BL469" s="149"/>
      <c r="BM469" s="149"/>
      <c r="CK469" s="146"/>
    </row>
    <row r="470" spans="52:89" ht="15" customHeight="1" x14ac:dyDescent="0.35">
      <c r="AZ470" s="149"/>
      <c r="BA470" s="149"/>
      <c r="BB470" s="149"/>
      <c r="BC470" s="149"/>
      <c r="BD470" s="149"/>
      <c r="BE470" s="149"/>
      <c r="BF470" s="149"/>
      <c r="BG470" s="149"/>
      <c r="BH470" s="149"/>
      <c r="BI470" s="149"/>
      <c r="BJ470" s="149"/>
      <c r="BK470" s="149"/>
      <c r="BL470" s="149"/>
      <c r="BM470" s="149"/>
      <c r="CK470" s="146"/>
    </row>
    <row r="471" spans="52:89" ht="15" customHeight="1" x14ac:dyDescent="0.35">
      <c r="AZ471" s="149"/>
      <c r="BA471" s="149"/>
      <c r="BB471" s="149"/>
      <c r="BC471" s="149"/>
      <c r="BD471" s="149"/>
      <c r="BE471" s="149"/>
      <c r="BF471" s="149"/>
      <c r="BG471" s="149"/>
      <c r="BH471" s="149"/>
      <c r="BI471" s="149"/>
      <c r="BJ471" s="149"/>
      <c r="BK471" s="149"/>
      <c r="BL471" s="149"/>
      <c r="BM471" s="149"/>
      <c r="CK471" s="146"/>
    </row>
    <row r="472" spans="52:89" ht="15" customHeight="1" x14ac:dyDescent="0.35">
      <c r="AZ472" s="149"/>
      <c r="BA472" s="149"/>
      <c r="BB472" s="149"/>
      <c r="BC472" s="149"/>
      <c r="BD472" s="149"/>
      <c r="BE472" s="149"/>
      <c r="BF472" s="149"/>
      <c r="BG472" s="149"/>
      <c r="BH472" s="149"/>
      <c r="BI472" s="149"/>
      <c r="BJ472" s="149"/>
      <c r="BK472" s="149"/>
      <c r="BL472" s="149"/>
      <c r="BM472" s="149"/>
      <c r="CK472" s="146"/>
    </row>
    <row r="473" spans="52:89" ht="15" customHeight="1" x14ac:dyDescent="0.35">
      <c r="AZ473" s="149"/>
      <c r="BA473" s="149"/>
      <c r="BB473" s="149"/>
      <c r="BC473" s="149"/>
      <c r="BD473" s="149"/>
      <c r="BE473" s="149"/>
      <c r="BF473" s="149"/>
      <c r="BG473" s="149"/>
      <c r="BH473" s="149"/>
      <c r="BI473" s="149"/>
      <c r="BJ473" s="149"/>
      <c r="BK473" s="149"/>
      <c r="BL473" s="149"/>
      <c r="BM473" s="149"/>
      <c r="CK473" s="146"/>
    </row>
    <row r="474" spans="52:89" ht="15" customHeight="1" x14ac:dyDescent="0.35">
      <c r="AZ474" s="149"/>
      <c r="BA474" s="149"/>
      <c r="BB474" s="149"/>
      <c r="BC474" s="149"/>
      <c r="BD474" s="149"/>
      <c r="BE474" s="149"/>
      <c r="BF474" s="149"/>
      <c r="BG474" s="149"/>
      <c r="BH474" s="149"/>
      <c r="BI474" s="149"/>
      <c r="BJ474" s="149"/>
      <c r="BK474" s="149"/>
      <c r="BL474" s="149"/>
      <c r="BM474" s="149"/>
      <c r="CK474" s="146"/>
    </row>
    <row r="475" spans="52:89" ht="15" customHeight="1" x14ac:dyDescent="0.35">
      <c r="AZ475" s="149"/>
      <c r="BA475" s="149"/>
      <c r="BB475" s="149"/>
      <c r="BC475" s="149"/>
      <c r="BD475" s="149"/>
      <c r="BE475" s="149"/>
      <c r="BF475" s="149"/>
      <c r="BG475" s="149"/>
      <c r="BH475" s="149"/>
      <c r="BI475" s="149"/>
      <c r="BJ475" s="149"/>
      <c r="BK475" s="149"/>
      <c r="BL475" s="149"/>
      <c r="BM475" s="149"/>
      <c r="CK475" s="146"/>
    </row>
    <row r="476" spans="52:89" ht="15" customHeight="1" x14ac:dyDescent="0.35">
      <c r="AZ476" s="149"/>
      <c r="BA476" s="149"/>
      <c r="BB476" s="149"/>
      <c r="BC476" s="149"/>
      <c r="BD476" s="149"/>
      <c r="BE476" s="149"/>
      <c r="BF476" s="149"/>
      <c r="BG476" s="149"/>
      <c r="BH476" s="149"/>
      <c r="BI476" s="149"/>
      <c r="BJ476" s="149"/>
      <c r="BK476" s="149"/>
      <c r="BL476" s="149"/>
      <c r="BM476" s="149"/>
      <c r="CK476" s="146"/>
    </row>
    <row r="477" spans="52:89" ht="15" customHeight="1" x14ac:dyDescent="0.35">
      <c r="AZ477" s="149"/>
      <c r="BA477" s="149"/>
      <c r="BB477" s="149"/>
      <c r="BC477" s="149"/>
      <c r="BD477" s="149"/>
      <c r="BE477" s="149"/>
      <c r="BF477" s="149"/>
      <c r="BG477" s="149"/>
      <c r="BH477" s="149"/>
      <c r="BI477" s="149"/>
      <c r="BJ477" s="149"/>
      <c r="BK477" s="149"/>
      <c r="BL477" s="149"/>
      <c r="BM477" s="149"/>
      <c r="CK477" s="146"/>
    </row>
    <row r="478" spans="52:89" ht="15" customHeight="1" x14ac:dyDescent="0.35">
      <c r="AZ478" s="149"/>
      <c r="BA478" s="149"/>
      <c r="BB478" s="149"/>
      <c r="BC478" s="149"/>
      <c r="BD478" s="149"/>
      <c r="BE478" s="149"/>
      <c r="BF478" s="149"/>
      <c r="BG478" s="149"/>
      <c r="BH478" s="149"/>
      <c r="BI478" s="149"/>
      <c r="BJ478" s="149"/>
      <c r="BK478" s="149"/>
      <c r="BL478" s="149"/>
      <c r="BM478" s="149"/>
      <c r="CK478" s="146"/>
    </row>
    <row r="479" spans="52:89" ht="15" customHeight="1" x14ac:dyDescent="0.35">
      <c r="AZ479" s="149"/>
      <c r="BA479" s="149"/>
      <c r="BB479" s="149"/>
      <c r="BC479" s="149"/>
      <c r="BD479" s="149"/>
      <c r="BE479" s="149"/>
      <c r="BF479" s="149"/>
      <c r="BG479" s="149"/>
      <c r="BH479" s="149"/>
      <c r="BI479" s="149"/>
      <c r="BJ479" s="149"/>
      <c r="BK479" s="149"/>
      <c r="BL479" s="149"/>
      <c r="BM479" s="149"/>
      <c r="CK479" s="146"/>
    </row>
    <row r="480" spans="52:89" ht="15" customHeight="1" x14ac:dyDescent="0.35">
      <c r="AZ480" s="149"/>
      <c r="BA480" s="149"/>
      <c r="BB480" s="149"/>
      <c r="BC480" s="149"/>
      <c r="BD480" s="149"/>
      <c r="BE480" s="149"/>
      <c r="BF480" s="149"/>
      <c r="BG480" s="149"/>
      <c r="BH480" s="149"/>
      <c r="BI480" s="149"/>
      <c r="BJ480" s="149"/>
      <c r="BK480" s="149"/>
      <c r="BL480" s="149"/>
      <c r="BM480" s="149"/>
      <c r="CK480" s="146"/>
    </row>
    <row r="481" spans="52:89" ht="15" customHeight="1" x14ac:dyDescent="0.35">
      <c r="AZ481" s="149"/>
      <c r="BA481" s="149"/>
      <c r="BB481" s="149"/>
      <c r="BC481" s="149"/>
      <c r="BD481" s="149"/>
      <c r="BE481" s="149"/>
      <c r="BF481" s="149"/>
      <c r="BG481" s="149"/>
      <c r="BH481" s="149"/>
      <c r="BI481" s="149"/>
      <c r="BJ481" s="149"/>
      <c r="BK481" s="149"/>
      <c r="BL481" s="149"/>
      <c r="BM481" s="149"/>
      <c r="CK481" s="146"/>
    </row>
    <row r="482" spans="52:89" ht="15" customHeight="1" x14ac:dyDescent="0.35">
      <c r="AZ482" s="149"/>
      <c r="BA482" s="149"/>
      <c r="BB482" s="149"/>
      <c r="BC482" s="149"/>
      <c r="BD482" s="149"/>
      <c r="BE482" s="149"/>
      <c r="BF482" s="149"/>
      <c r="BG482" s="149"/>
      <c r="BH482" s="149"/>
      <c r="BI482" s="149"/>
      <c r="BJ482" s="149"/>
      <c r="BK482" s="149"/>
      <c r="BL482" s="149"/>
      <c r="BM482" s="149"/>
      <c r="CK482" s="146"/>
    </row>
    <row r="483" spans="52:89" ht="15" customHeight="1" x14ac:dyDescent="0.35">
      <c r="AZ483" s="149"/>
      <c r="BA483" s="149"/>
      <c r="BB483" s="149"/>
      <c r="BC483" s="149"/>
      <c r="BD483" s="149"/>
      <c r="BE483" s="149"/>
      <c r="BF483" s="149"/>
      <c r="BG483" s="149"/>
      <c r="BH483" s="149"/>
      <c r="BI483" s="149"/>
      <c r="BJ483" s="149"/>
      <c r="BK483" s="149"/>
      <c r="BL483" s="149"/>
      <c r="BM483" s="149"/>
      <c r="CK483" s="146"/>
    </row>
    <row r="484" spans="52:89" ht="15" customHeight="1" x14ac:dyDescent="0.35">
      <c r="AZ484" s="149"/>
      <c r="BA484" s="149"/>
      <c r="BB484" s="149"/>
      <c r="BC484" s="149"/>
      <c r="BD484" s="149"/>
      <c r="BE484" s="149"/>
      <c r="BF484" s="149"/>
      <c r="BG484" s="149"/>
      <c r="BH484" s="149"/>
      <c r="BI484" s="149"/>
      <c r="BJ484" s="149"/>
      <c r="BK484" s="149"/>
      <c r="BL484" s="149"/>
      <c r="BM484" s="149"/>
      <c r="CK484" s="146"/>
    </row>
    <row r="485" spans="52:89" ht="15" customHeight="1" x14ac:dyDescent="0.35">
      <c r="AZ485" s="149"/>
      <c r="BA485" s="149"/>
      <c r="BB485" s="149"/>
      <c r="BC485" s="149"/>
      <c r="BD485" s="149"/>
      <c r="BE485" s="149"/>
      <c r="BF485" s="149"/>
      <c r="BG485" s="149"/>
      <c r="BH485" s="149"/>
      <c r="BI485" s="149"/>
      <c r="BJ485" s="149"/>
      <c r="BK485" s="149"/>
      <c r="BL485" s="149"/>
      <c r="BM485" s="149"/>
      <c r="CK485" s="146"/>
    </row>
    <row r="486" spans="52:89" ht="15" customHeight="1" x14ac:dyDescent="0.35">
      <c r="AZ486" s="149"/>
      <c r="BA486" s="149"/>
      <c r="BB486" s="149"/>
      <c r="BC486" s="149"/>
      <c r="BD486" s="149"/>
      <c r="BE486" s="149"/>
      <c r="BF486" s="149"/>
      <c r="BG486" s="149"/>
      <c r="BH486" s="149"/>
      <c r="BI486" s="149"/>
      <c r="BJ486" s="149"/>
      <c r="BK486" s="149"/>
      <c r="BL486" s="149"/>
      <c r="BM486" s="149"/>
      <c r="CK486" s="146"/>
    </row>
    <row r="487" spans="52:89" ht="15" customHeight="1" x14ac:dyDescent="0.35">
      <c r="AZ487" s="149"/>
      <c r="BA487" s="149"/>
      <c r="BB487" s="149"/>
      <c r="BC487" s="149"/>
      <c r="BD487" s="149"/>
      <c r="BE487" s="149"/>
      <c r="BF487" s="149"/>
      <c r="BG487" s="149"/>
      <c r="BH487" s="149"/>
      <c r="BI487" s="149"/>
      <c r="BJ487" s="149"/>
      <c r="BK487" s="149"/>
      <c r="BL487" s="149"/>
      <c r="BM487" s="149"/>
      <c r="CK487" s="146"/>
    </row>
    <row r="488" spans="52:89" ht="15" customHeight="1" x14ac:dyDescent="0.35">
      <c r="AZ488" s="149"/>
      <c r="BA488" s="149"/>
      <c r="BB488" s="149"/>
      <c r="BC488" s="149"/>
      <c r="BD488" s="149"/>
      <c r="BE488" s="149"/>
      <c r="BF488" s="149"/>
      <c r="BG488" s="149"/>
      <c r="BH488" s="149"/>
      <c r="BI488" s="149"/>
      <c r="BJ488" s="149"/>
      <c r="BK488" s="149"/>
      <c r="BL488" s="149"/>
      <c r="BM488" s="149"/>
      <c r="CK488" s="146"/>
    </row>
    <row r="489" spans="52:89" ht="15" customHeight="1" x14ac:dyDescent="0.35">
      <c r="AZ489" s="149"/>
      <c r="BA489" s="149"/>
      <c r="BB489" s="149"/>
      <c r="BC489" s="149"/>
      <c r="BD489" s="149"/>
      <c r="BE489" s="149"/>
      <c r="BF489" s="149"/>
      <c r="BG489" s="149"/>
      <c r="BH489" s="149"/>
      <c r="BI489" s="149"/>
      <c r="BJ489" s="149"/>
      <c r="BK489" s="149"/>
      <c r="BL489" s="149"/>
      <c r="BM489" s="149"/>
      <c r="CK489" s="146"/>
    </row>
    <row r="490" spans="52:89" ht="15" customHeight="1" x14ac:dyDescent="0.35">
      <c r="AZ490" s="149"/>
      <c r="BA490" s="149"/>
      <c r="BB490" s="149"/>
      <c r="BC490" s="149"/>
      <c r="BD490" s="149"/>
      <c r="BE490" s="149"/>
      <c r="BF490" s="149"/>
      <c r="BG490" s="149"/>
      <c r="BH490" s="149"/>
      <c r="BI490" s="149"/>
      <c r="BJ490" s="149"/>
      <c r="BK490" s="149"/>
      <c r="BL490" s="149"/>
      <c r="BM490" s="149"/>
      <c r="CK490" s="146"/>
    </row>
    <row r="491" spans="52:89" ht="15" customHeight="1" x14ac:dyDescent="0.35">
      <c r="AZ491" s="149"/>
      <c r="BA491" s="149"/>
      <c r="BB491" s="149"/>
      <c r="BC491" s="149"/>
      <c r="BD491" s="149"/>
      <c r="BE491" s="149"/>
      <c r="BF491" s="149"/>
      <c r="BG491" s="149"/>
      <c r="BH491" s="149"/>
      <c r="BI491" s="149"/>
      <c r="BJ491" s="149"/>
      <c r="BK491" s="149"/>
      <c r="BL491" s="149"/>
      <c r="BM491" s="149"/>
      <c r="CK491" s="146"/>
    </row>
    <row r="492" spans="52:89" ht="15" customHeight="1" x14ac:dyDescent="0.35">
      <c r="AZ492" s="149"/>
      <c r="BA492" s="149"/>
      <c r="BB492" s="149"/>
      <c r="BC492" s="149"/>
      <c r="BD492" s="149"/>
      <c r="BE492" s="149"/>
      <c r="BF492" s="149"/>
      <c r="BG492" s="149"/>
      <c r="BH492" s="149"/>
      <c r="BI492" s="149"/>
      <c r="BJ492" s="149"/>
      <c r="BK492" s="149"/>
      <c r="BL492" s="149"/>
      <c r="BM492" s="149"/>
      <c r="CK492" s="146"/>
    </row>
    <row r="493" spans="52:89" ht="15" customHeight="1" x14ac:dyDescent="0.35">
      <c r="AZ493" s="149"/>
      <c r="BA493" s="149"/>
      <c r="BB493" s="149"/>
      <c r="BC493" s="149"/>
      <c r="BD493" s="149"/>
      <c r="BE493" s="149"/>
      <c r="BF493" s="149"/>
      <c r="BG493" s="149"/>
      <c r="BH493" s="149"/>
      <c r="BI493" s="149"/>
      <c r="BJ493" s="149"/>
      <c r="BK493" s="149"/>
      <c r="BL493" s="149"/>
      <c r="BM493" s="149"/>
      <c r="CK493" s="146"/>
    </row>
    <row r="494" spans="52:89" ht="15" customHeight="1" x14ac:dyDescent="0.35">
      <c r="AZ494" s="149"/>
      <c r="BA494" s="149"/>
      <c r="BB494" s="149"/>
      <c r="BC494" s="149"/>
      <c r="BD494" s="149"/>
      <c r="BE494" s="149"/>
      <c r="BF494" s="149"/>
      <c r="BG494" s="149"/>
      <c r="BH494" s="149"/>
      <c r="BI494" s="149"/>
      <c r="BJ494" s="149"/>
      <c r="BK494" s="149"/>
      <c r="BL494" s="149"/>
      <c r="BM494" s="149"/>
      <c r="CK494" s="146"/>
    </row>
    <row r="495" spans="52:89" ht="15" customHeight="1" x14ac:dyDescent="0.35">
      <c r="AZ495" s="149"/>
      <c r="BA495" s="149"/>
      <c r="BB495" s="149"/>
      <c r="BC495" s="149"/>
      <c r="BD495" s="149"/>
      <c r="BE495" s="149"/>
      <c r="BF495" s="149"/>
      <c r="BG495" s="149"/>
      <c r="BH495" s="149"/>
      <c r="BI495" s="149"/>
      <c r="BJ495" s="149"/>
      <c r="BK495" s="149"/>
      <c r="BL495" s="149"/>
      <c r="BM495" s="149"/>
      <c r="CK495" s="146"/>
    </row>
    <row r="496" spans="52:89" ht="15" customHeight="1" x14ac:dyDescent="0.35">
      <c r="AZ496" s="149"/>
      <c r="BA496" s="149"/>
      <c r="BB496" s="149"/>
      <c r="BC496" s="149"/>
      <c r="BD496" s="149"/>
      <c r="BE496" s="149"/>
      <c r="BF496" s="149"/>
      <c r="BG496" s="149"/>
      <c r="BH496" s="149"/>
      <c r="BI496" s="149"/>
      <c r="BJ496" s="149"/>
      <c r="BK496" s="149"/>
      <c r="BL496" s="149"/>
      <c r="BM496" s="149"/>
      <c r="CK496" s="146"/>
    </row>
    <row r="497" spans="52:89" ht="15" customHeight="1" x14ac:dyDescent="0.35">
      <c r="AZ497" s="149"/>
      <c r="BA497" s="149"/>
      <c r="BB497" s="149"/>
      <c r="BC497" s="149"/>
      <c r="BD497" s="149"/>
      <c r="BE497" s="149"/>
      <c r="BF497" s="149"/>
      <c r="BG497" s="149"/>
      <c r="BH497" s="149"/>
      <c r="BI497" s="149"/>
      <c r="BJ497" s="149"/>
      <c r="BK497" s="149"/>
      <c r="BL497" s="149"/>
      <c r="BM497" s="149"/>
      <c r="CK497" s="146"/>
    </row>
    <row r="498" spans="52:89" ht="15" customHeight="1" x14ac:dyDescent="0.35">
      <c r="AZ498" s="149"/>
      <c r="BA498" s="149"/>
      <c r="BB498" s="149"/>
      <c r="BC498" s="149"/>
      <c r="BD498" s="149"/>
      <c r="BE498" s="149"/>
      <c r="BF498" s="149"/>
      <c r="BG498" s="149"/>
      <c r="BH498" s="149"/>
      <c r="BI498" s="149"/>
      <c r="BJ498" s="149"/>
      <c r="BK498" s="149"/>
      <c r="BL498" s="149"/>
      <c r="BM498" s="149"/>
      <c r="CK498" s="146"/>
    </row>
    <row r="499" spans="52:89" ht="15" customHeight="1" x14ac:dyDescent="0.35">
      <c r="AZ499" s="149"/>
      <c r="BA499" s="149"/>
      <c r="BB499" s="149"/>
      <c r="BC499" s="149"/>
      <c r="BD499" s="149"/>
      <c r="BE499" s="149"/>
      <c r="BF499" s="149"/>
      <c r="BG499" s="149"/>
      <c r="BH499" s="149"/>
      <c r="BI499" s="149"/>
      <c r="BJ499" s="149"/>
      <c r="BK499" s="149"/>
      <c r="BL499" s="149"/>
      <c r="BM499" s="149"/>
      <c r="CK499" s="146"/>
    </row>
    <row r="500" spans="52:89" ht="15" customHeight="1" x14ac:dyDescent="0.35">
      <c r="AZ500" s="149"/>
      <c r="BA500" s="149"/>
      <c r="BB500" s="149"/>
      <c r="BC500" s="149"/>
      <c r="BD500" s="149"/>
      <c r="BE500" s="149"/>
      <c r="BF500" s="149"/>
      <c r="BG500" s="149"/>
      <c r="BH500" s="149"/>
      <c r="BI500" s="149"/>
      <c r="BJ500" s="149"/>
      <c r="BK500" s="149"/>
      <c r="BL500" s="149"/>
      <c r="BM500" s="149"/>
      <c r="CK500" s="146"/>
    </row>
    <row r="501" spans="52:89" ht="15" customHeight="1" x14ac:dyDescent="0.35">
      <c r="AZ501" s="149"/>
      <c r="BA501" s="149"/>
      <c r="BB501" s="149"/>
      <c r="BC501" s="149"/>
      <c r="BD501" s="149"/>
      <c r="BE501" s="149"/>
      <c r="BF501" s="149"/>
      <c r="BG501" s="149"/>
      <c r="BH501" s="149"/>
      <c r="BI501" s="149"/>
      <c r="BJ501" s="149"/>
      <c r="BK501" s="149"/>
      <c r="BL501" s="149"/>
      <c r="BM501" s="149"/>
      <c r="CK501" s="146"/>
    </row>
    <row r="502" spans="52:89" ht="15" customHeight="1" x14ac:dyDescent="0.35">
      <c r="AZ502" s="149"/>
      <c r="BA502" s="149"/>
      <c r="BB502" s="149"/>
      <c r="BC502" s="149"/>
      <c r="BD502" s="149"/>
      <c r="BE502" s="149"/>
      <c r="BF502" s="149"/>
      <c r="BG502" s="149"/>
      <c r="BH502" s="149"/>
      <c r="BI502" s="149"/>
      <c r="BJ502" s="149"/>
      <c r="BK502" s="149"/>
      <c r="BL502" s="149"/>
      <c r="BM502" s="149"/>
      <c r="CK502" s="146"/>
    </row>
    <row r="503" spans="52:89" ht="15" customHeight="1" x14ac:dyDescent="0.35">
      <c r="AZ503" s="149"/>
      <c r="BA503" s="149"/>
      <c r="BB503" s="149"/>
      <c r="BC503" s="149"/>
      <c r="BD503" s="149"/>
      <c r="BE503" s="149"/>
      <c r="BF503" s="149"/>
      <c r="BG503" s="149"/>
      <c r="BH503" s="149"/>
      <c r="BI503" s="149"/>
      <c r="BJ503" s="149"/>
      <c r="BK503" s="149"/>
      <c r="BL503" s="149"/>
      <c r="BM503" s="149"/>
      <c r="CK503" s="146"/>
    </row>
    <row r="504" spans="52:89" ht="15" customHeight="1" x14ac:dyDescent="0.35">
      <c r="AZ504" s="149"/>
      <c r="BA504" s="149"/>
      <c r="BB504" s="149"/>
      <c r="BC504" s="149"/>
      <c r="BD504" s="149"/>
      <c r="BE504" s="149"/>
      <c r="BF504" s="149"/>
      <c r="BG504" s="149"/>
      <c r="BH504" s="149"/>
      <c r="BI504" s="149"/>
      <c r="BJ504" s="149"/>
      <c r="BK504" s="149"/>
      <c r="BL504" s="149"/>
      <c r="BM504" s="149"/>
      <c r="CK504" s="146"/>
    </row>
    <row r="505" spans="52:89" ht="15" customHeight="1" x14ac:dyDescent="0.35">
      <c r="AZ505" s="149"/>
      <c r="BA505" s="149"/>
      <c r="BB505" s="149"/>
      <c r="BC505" s="149"/>
      <c r="BD505" s="149"/>
      <c r="BE505" s="149"/>
      <c r="BF505" s="149"/>
      <c r="BG505" s="149"/>
      <c r="BH505" s="149"/>
      <c r="BI505" s="149"/>
      <c r="BJ505" s="149"/>
      <c r="BK505" s="149"/>
      <c r="BL505" s="149"/>
      <c r="BM505" s="149"/>
      <c r="CK505" s="146"/>
    </row>
    <row r="506" spans="52:89" ht="15" customHeight="1" x14ac:dyDescent="0.35">
      <c r="AZ506" s="149"/>
      <c r="BA506" s="149"/>
      <c r="BB506" s="149"/>
      <c r="BC506" s="149"/>
      <c r="BD506" s="149"/>
      <c r="BE506" s="149"/>
      <c r="BF506" s="149"/>
      <c r="BG506" s="149"/>
      <c r="BH506" s="149"/>
      <c r="BI506" s="149"/>
      <c r="BJ506" s="149"/>
      <c r="BK506" s="149"/>
      <c r="BL506" s="149"/>
      <c r="BM506" s="149"/>
      <c r="CK506" s="146"/>
    </row>
    <row r="507" spans="52:89" ht="15" customHeight="1" x14ac:dyDescent="0.35">
      <c r="AZ507" s="149"/>
      <c r="BA507" s="149"/>
      <c r="BB507" s="149"/>
      <c r="BC507" s="149"/>
      <c r="BD507" s="149"/>
      <c r="BE507" s="149"/>
      <c r="BF507" s="149"/>
      <c r="BG507" s="149"/>
      <c r="BH507" s="149"/>
      <c r="BI507" s="149"/>
      <c r="BJ507" s="149"/>
      <c r="BK507" s="149"/>
      <c r="BL507" s="149"/>
      <c r="BM507" s="149"/>
      <c r="CK507" s="146"/>
    </row>
    <row r="508" spans="52:89" ht="15" customHeight="1" x14ac:dyDescent="0.35">
      <c r="AZ508" s="149"/>
      <c r="BA508" s="149"/>
      <c r="BB508" s="149"/>
      <c r="BC508" s="149"/>
      <c r="BD508" s="149"/>
      <c r="BE508" s="149"/>
      <c r="BF508" s="149"/>
      <c r="BG508" s="149"/>
      <c r="BH508" s="149"/>
      <c r="BI508" s="149"/>
      <c r="BJ508" s="149"/>
      <c r="BK508" s="149"/>
      <c r="BL508" s="149"/>
      <c r="BM508" s="149"/>
      <c r="CK508" s="146"/>
    </row>
    <row r="509" spans="52:89" ht="15" customHeight="1" x14ac:dyDescent="0.35">
      <c r="AZ509" s="149"/>
      <c r="BA509" s="149"/>
      <c r="BB509" s="149"/>
      <c r="BC509" s="149"/>
      <c r="BD509" s="149"/>
      <c r="BE509" s="149"/>
      <c r="BF509" s="149"/>
      <c r="BG509" s="149"/>
      <c r="BH509" s="149"/>
      <c r="BI509" s="149"/>
      <c r="BJ509" s="149"/>
      <c r="BK509" s="149"/>
      <c r="BL509" s="149"/>
      <c r="BM509" s="149"/>
      <c r="CK509" s="146"/>
    </row>
    <row r="510" spans="52:89" ht="15" customHeight="1" x14ac:dyDescent="0.35">
      <c r="AZ510" s="149"/>
      <c r="BA510" s="149"/>
      <c r="BB510" s="149"/>
      <c r="BC510" s="149"/>
      <c r="BD510" s="149"/>
      <c r="BE510" s="149"/>
      <c r="BF510" s="149"/>
      <c r="BG510" s="149"/>
      <c r="BH510" s="149"/>
      <c r="BI510" s="149"/>
      <c r="BJ510" s="149"/>
      <c r="BK510" s="149"/>
      <c r="BL510" s="149"/>
      <c r="BM510" s="149"/>
      <c r="CK510" s="146"/>
    </row>
    <row r="511" spans="52:89" ht="15" customHeight="1" x14ac:dyDescent="0.35">
      <c r="AZ511" s="149"/>
      <c r="BA511" s="149"/>
      <c r="BB511" s="149"/>
      <c r="BC511" s="149"/>
      <c r="BD511" s="149"/>
      <c r="BE511" s="149"/>
      <c r="BF511" s="149"/>
      <c r="BG511" s="149"/>
      <c r="BH511" s="149"/>
      <c r="BI511" s="149"/>
      <c r="BJ511" s="149"/>
      <c r="BK511" s="149"/>
      <c r="BL511" s="149"/>
      <c r="BM511" s="149"/>
      <c r="CK511" s="146"/>
    </row>
    <row r="512" spans="52:89" ht="15" customHeight="1" x14ac:dyDescent="0.35">
      <c r="AZ512" s="149"/>
      <c r="BA512" s="149"/>
      <c r="BB512" s="149"/>
      <c r="BC512" s="149"/>
      <c r="BD512" s="149"/>
      <c r="BE512" s="149"/>
      <c r="BF512" s="149"/>
      <c r="BG512" s="149"/>
      <c r="BH512" s="149"/>
      <c r="BI512" s="149"/>
      <c r="BJ512" s="149"/>
      <c r="BK512" s="149"/>
      <c r="BL512" s="149"/>
      <c r="BM512" s="149"/>
      <c r="CK512" s="146"/>
    </row>
    <row r="513" spans="52:89" ht="15" customHeight="1" x14ac:dyDescent="0.35">
      <c r="AZ513" s="149"/>
      <c r="BA513" s="149"/>
      <c r="BB513" s="149"/>
      <c r="BC513" s="149"/>
      <c r="BD513" s="149"/>
      <c r="BE513" s="149"/>
      <c r="BF513" s="149"/>
      <c r="BG513" s="149"/>
      <c r="BH513" s="149"/>
      <c r="BI513" s="149"/>
      <c r="BJ513" s="149"/>
      <c r="BK513" s="149"/>
      <c r="BL513" s="149"/>
      <c r="BM513" s="149"/>
      <c r="CK513" s="146"/>
    </row>
    <row r="514" spans="52:89" ht="15" customHeight="1" x14ac:dyDescent="0.35">
      <c r="AZ514" s="149"/>
      <c r="BA514" s="149"/>
      <c r="BB514" s="149"/>
      <c r="BC514" s="149"/>
      <c r="BD514" s="149"/>
      <c r="BE514" s="149"/>
      <c r="BF514" s="149"/>
      <c r="BG514" s="149"/>
      <c r="BH514" s="149"/>
      <c r="BI514" s="149"/>
      <c r="BJ514" s="149"/>
      <c r="BK514" s="149"/>
      <c r="BL514" s="149"/>
      <c r="BM514" s="149"/>
      <c r="CK514" s="146"/>
    </row>
    <row r="515" spans="52:89" ht="15" customHeight="1" x14ac:dyDescent="0.35">
      <c r="AZ515" s="149"/>
      <c r="BA515" s="149"/>
      <c r="BB515" s="149"/>
      <c r="BC515" s="149"/>
      <c r="BD515" s="149"/>
      <c r="BE515" s="149"/>
      <c r="BF515" s="149"/>
      <c r="BG515" s="149"/>
      <c r="BH515" s="149"/>
      <c r="BI515" s="149"/>
      <c r="BJ515" s="149"/>
      <c r="BK515" s="149"/>
      <c r="BL515" s="149"/>
      <c r="BM515" s="149"/>
      <c r="CK515" s="146"/>
    </row>
    <row r="516" spans="52:89" ht="15" customHeight="1" x14ac:dyDescent="0.35">
      <c r="AZ516" s="149"/>
      <c r="BA516" s="149"/>
      <c r="BB516" s="149"/>
      <c r="BC516" s="149"/>
      <c r="BD516" s="149"/>
      <c r="BE516" s="149"/>
      <c r="BF516" s="149"/>
      <c r="BG516" s="149"/>
      <c r="BH516" s="149"/>
      <c r="BI516" s="149"/>
      <c r="BJ516" s="149"/>
      <c r="BK516" s="149"/>
      <c r="BL516" s="149"/>
      <c r="BM516" s="149"/>
      <c r="CK516" s="146"/>
    </row>
    <row r="517" spans="52:89" ht="15" customHeight="1" x14ac:dyDescent="0.35">
      <c r="AZ517" s="149"/>
      <c r="BA517" s="149"/>
      <c r="BB517" s="149"/>
      <c r="BC517" s="149"/>
      <c r="BD517" s="149"/>
      <c r="BE517" s="149"/>
      <c r="BF517" s="149"/>
      <c r="BG517" s="149"/>
      <c r="BH517" s="149"/>
      <c r="BI517" s="149"/>
      <c r="BJ517" s="149"/>
      <c r="BK517" s="149"/>
      <c r="BL517" s="149"/>
      <c r="BM517" s="149"/>
      <c r="CK517" s="146"/>
    </row>
    <row r="518" spans="52:89" ht="15" customHeight="1" x14ac:dyDescent="0.35">
      <c r="AZ518" s="149"/>
      <c r="BA518" s="149"/>
      <c r="BB518" s="149"/>
      <c r="BC518" s="149"/>
      <c r="BD518" s="149"/>
      <c r="BE518" s="149"/>
      <c r="BF518" s="149"/>
      <c r="BG518" s="149"/>
      <c r="BH518" s="149"/>
      <c r="BI518" s="149"/>
      <c r="BJ518" s="149"/>
      <c r="BK518" s="149"/>
      <c r="BL518" s="149"/>
      <c r="BM518" s="149"/>
      <c r="CK518" s="146"/>
    </row>
    <row r="519" spans="52:89" ht="15" customHeight="1" x14ac:dyDescent="0.35">
      <c r="AZ519" s="149"/>
      <c r="BA519" s="149"/>
      <c r="BB519" s="149"/>
      <c r="BC519" s="149"/>
      <c r="BD519" s="149"/>
      <c r="BE519" s="149"/>
      <c r="BF519" s="149"/>
      <c r="BG519" s="149"/>
      <c r="BH519" s="149"/>
      <c r="BI519" s="149"/>
      <c r="BJ519" s="149"/>
      <c r="BK519" s="149"/>
      <c r="BL519" s="149"/>
      <c r="BM519" s="149"/>
      <c r="CK519" s="146"/>
    </row>
    <row r="520" spans="52:89" ht="15" customHeight="1" x14ac:dyDescent="0.35">
      <c r="AZ520" s="149"/>
      <c r="BA520" s="149"/>
      <c r="BB520" s="149"/>
      <c r="BC520" s="149"/>
      <c r="BD520" s="149"/>
      <c r="BE520" s="149"/>
      <c r="BF520" s="149"/>
      <c r="BG520" s="149"/>
      <c r="BH520" s="149"/>
      <c r="BI520" s="149"/>
      <c r="BJ520" s="149"/>
      <c r="BK520" s="149"/>
      <c r="BL520" s="149"/>
      <c r="BM520" s="149"/>
      <c r="CK520" s="146"/>
    </row>
    <row r="521" spans="52:89" ht="15" customHeight="1" x14ac:dyDescent="0.35">
      <c r="AZ521" s="149"/>
      <c r="BA521" s="149"/>
      <c r="BB521" s="149"/>
      <c r="BC521" s="149"/>
      <c r="BD521" s="149"/>
      <c r="BE521" s="149"/>
      <c r="BF521" s="149"/>
      <c r="BG521" s="149"/>
      <c r="BH521" s="149"/>
      <c r="BI521" s="149"/>
      <c r="BJ521" s="149"/>
      <c r="BK521" s="149"/>
      <c r="BL521" s="149"/>
      <c r="BM521" s="149"/>
      <c r="CK521" s="146"/>
    </row>
    <row r="522" spans="52:89" ht="15" customHeight="1" x14ac:dyDescent="0.35">
      <c r="AZ522" s="149"/>
      <c r="BA522" s="149"/>
      <c r="BB522" s="149"/>
      <c r="BC522" s="149"/>
      <c r="BD522" s="149"/>
      <c r="BE522" s="149"/>
      <c r="BF522" s="149"/>
      <c r="BG522" s="149"/>
      <c r="BH522" s="149"/>
      <c r="BI522" s="149"/>
      <c r="BJ522" s="149"/>
      <c r="BK522" s="149"/>
      <c r="BL522" s="149"/>
      <c r="BM522" s="149"/>
      <c r="CK522" s="146"/>
    </row>
    <row r="523" spans="52:89" ht="15" customHeight="1" x14ac:dyDescent="0.35">
      <c r="AZ523" s="149"/>
      <c r="BA523" s="149"/>
      <c r="BB523" s="149"/>
      <c r="BC523" s="149"/>
      <c r="BD523" s="149"/>
      <c r="BE523" s="149"/>
      <c r="BF523" s="149"/>
      <c r="BG523" s="149"/>
      <c r="BH523" s="149"/>
      <c r="BI523" s="149"/>
      <c r="BJ523" s="149"/>
      <c r="BK523" s="149"/>
      <c r="BL523" s="149"/>
      <c r="BM523" s="149"/>
      <c r="CK523" s="146"/>
    </row>
    <row r="524" spans="52:89" ht="15" customHeight="1" x14ac:dyDescent="0.35">
      <c r="AZ524" s="149"/>
      <c r="BA524" s="149"/>
      <c r="BB524" s="149"/>
      <c r="BC524" s="149"/>
      <c r="BD524" s="149"/>
      <c r="BE524" s="149"/>
      <c r="BF524" s="149"/>
      <c r="BG524" s="149"/>
      <c r="BH524" s="149"/>
      <c r="BI524" s="149"/>
      <c r="BJ524" s="149"/>
      <c r="BK524" s="149"/>
      <c r="BL524" s="149"/>
      <c r="BM524" s="149"/>
      <c r="CK524" s="146"/>
    </row>
    <row r="525" spans="52:89" ht="15" customHeight="1" x14ac:dyDescent="0.35">
      <c r="AZ525" s="149"/>
      <c r="BA525" s="149"/>
      <c r="BB525" s="149"/>
      <c r="BC525" s="149"/>
      <c r="BD525" s="149"/>
      <c r="BE525" s="149"/>
      <c r="BF525" s="149"/>
      <c r="BG525" s="149"/>
      <c r="BH525" s="149"/>
      <c r="BI525" s="149"/>
      <c r="BJ525" s="149"/>
      <c r="BK525" s="149"/>
      <c r="BL525" s="149"/>
      <c r="BM525" s="149"/>
      <c r="CK525" s="146"/>
    </row>
    <row r="526" spans="52:89" ht="15" customHeight="1" x14ac:dyDescent="0.35">
      <c r="AZ526" s="149"/>
      <c r="BA526" s="149"/>
      <c r="BB526" s="149"/>
      <c r="BC526" s="149"/>
      <c r="BD526" s="149"/>
      <c r="BE526" s="149"/>
      <c r="BF526" s="149"/>
      <c r="BG526" s="149"/>
      <c r="BH526" s="149"/>
      <c r="BI526" s="149"/>
      <c r="BJ526" s="149"/>
      <c r="BK526" s="149"/>
      <c r="BL526" s="149"/>
      <c r="BM526" s="149"/>
      <c r="CK526" s="146"/>
    </row>
    <row r="527" spans="52:89" ht="15" customHeight="1" x14ac:dyDescent="0.35">
      <c r="AZ527" s="149"/>
      <c r="BA527" s="149"/>
      <c r="BB527" s="149"/>
      <c r="BC527" s="149"/>
      <c r="BD527" s="149"/>
      <c r="BE527" s="149"/>
      <c r="BF527" s="149"/>
      <c r="BG527" s="149"/>
      <c r="BH527" s="149"/>
      <c r="BI527" s="149"/>
      <c r="BJ527" s="149"/>
      <c r="BK527" s="149"/>
      <c r="BL527" s="149"/>
      <c r="BM527" s="149"/>
      <c r="CK527" s="146"/>
    </row>
    <row r="528" spans="52:89" ht="15" customHeight="1" x14ac:dyDescent="0.35">
      <c r="AZ528" s="149"/>
      <c r="BA528" s="149"/>
      <c r="BB528" s="149"/>
      <c r="BC528" s="149"/>
      <c r="BD528" s="149"/>
      <c r="BE528" s="149"/>
      <c r="BF528" s="149"/>
      <c r="BG528" s="149"/>
      <c r="BH528" s="149"/>
      <c r="BI528" s="149"/>
      <c r="BJ528" s="149"/>
      <c r="BK528" s="149"/>
      <c r="BL528" s="149"/>
      <c r="BM528" s="149"/>
      <c r="CK528" s="146"/>
    </row>
    <row r="529" spans="52:89" ht="15" customHeight="1" x14ac:dyDescent="0.35">
      <c r="AZ529" s="149"/>
      <c r="BA529" s="149"/>
      <c r="BB529" s="149"/>
      <c r="BC529" s="149"/>
      <c r="BD529" s="149"/>
      <c r="BE529" s="149"/>
      <c r="BF529" s="149"/>
      <c r="BG529" s="149"/>
      <c r="BH529" s="149"/>
      <c r="BI529" s="149"/>
      <c r="BJ529" s="149"/>
      <c r="BK529" s="149"/>
      <c r="BL529" s="149"/>
      <c r="BM529" s="149"/>
      <c r="CK529" s="146"/>
    </row>
    <row r="530" spans="52:89" ht="15" customHeight="1" x14ac:dyDescent="0.35">
      <c r="AZ530" s="149"/>
      <c r="BA530" s="149"/>
      <c r="BB530" s="149"/>
      <c r="BC530" s="149"/>
      <c r="BD530" s="149"/>
      <c r="BE530" s="149"/>
      <c r="BF530" s="149"/>
      <c r="BG530" s="149"/>
      <c r="BH530" s="149"/>
      <c r="BI530" s="149"/>
      <c r="BJ530" s="149"/>
      <c r="BK530" s="149"/>
      <c r="BL530" s="149"/>
      <c r="BM530" s="149"/>
      <c r="CK530" s="146"/>
    </row>
    <row r="531" spans="52:89" ht="15" customHeight="1" x14ac:dyDescent="0.35">
      <c r="AZ531" s="149"/>
      <c r="BA531" s="149"/>
      <c r="BB531" s="149"/>
      <c r="BC531" s="149"/>
      <c r="BD531" s="149"/>
      <c r="BE531" s="149"/>
      <c r="BF531" s="149"/>
      <c r="BG531" s="149"/>
      <c r="BH531" s="149"/>
      <c r="BI531" s="149"/>
      <c r="BJ531" s="149"/>
      <c r="BK531" s="149"/>
      <c r="BL531" s="149"/>
      <c r="BM531" s="149"/>
      <c r="CK531" s="146"/>
    </row>
    <row r="532" spans="52:89" ht="15" customHeight="1" x14ac:dyDescent="0.35">
      <c r="AZ532" s="149"/>
      <c r="BA532" s="149"/>
      <c r="BB532" s="149"/>
      <c r="BC532" s="149"/>
      <c r="BD532" s="149"/>
      <c r="BE532" s="149"/>
      <c r="BF532" s="149"/>
      <c r="BG532" s="149"/>
      <c r="BH532" s="149"/>
      <c r="BI532" s="149"/>
      <c r="BJ532" s="149"/>
      <c r="BK532" s="149"/>
      <c r="BL532" s="149"/>
      <c r="BM532" s="149"/>
      <c r="CK532" s="146"/>
    </row>
    <row r="533" spans="52:89" ht="15" customHeight="1" x14ac:dyDescent="0.35">
      <c r="AZ533" s="149"/>
      <c r="BA533" s="149"/>
      <c r="BB533" s="149"/>
      <c r="BC533" s="149"/>
      <c r="BD533" s="149"/>
      <c r="BE533" s="149"/>
      <c r="BF533" s="149"/>
      <c r="BG533" s="149"/>
      <c r="BH533" s="149"/>
      <c r="BI533" s="149"/>
      <c r="BJ533" s="149"/>
      <c r="BK533" s="149"/>
      <c r="BL533" s="149"/>
      <c r="BM533" s="149"/>
      <c r="CK533" s="146"/>
    </row>
    <row r="534" spans="52:89" ht="15" customHeight="1" x14ac:dyDescent="0.35">
      <c r="AZ534" s="149"/>
      <c r="BA534" s="149"/>
      <c r="BB534" s="149"/>
      <c r="BC534" s="149"/>
      <c r="BD534" s="149"/>
      <c r="BE534" s="149"/>
      <c r="BF534" s="149"/>
      <c r="BG534" s="149"/>
      <c r="BH534" s="149"/>
      <c r="BI534" s="149"/>
      <c r="BJ534" s="149"/>
      <c r="BK534" s="149"/>
      <c r="BL534" s="149"/>
      <c r="BM534" s="149"/>
      <c r="CK534" s="146"/>
    </row>
    <row r="535" spans="52:89" ht="15" customHeight="1" x14ac:dyDescent="0.35">
      <c r="AZ535" s="149"/>
      <c r="BA535" s="149"/>
      <c r="BB535" s="149"/>
      <c r="BC535" s="149"/>
      <c r="BD535" s="149"/>
      <c r="BE535" s="149"/>
      <c r="BF535" s="149"/>
      <c r="BG535" s="149"/>
      <c r="BH535" s="149"/>
      <c r="BI535" s="149"/>
      <c r="BJ535" s="149"/>
      <c r="BK535" s="149"/>
      <c r="BL535" s="149"/>
      <c r="BM535" s="149"/>
      <c r="CK535" s="146"/>
    </row>
    <row r="536" spans="52:89" ht="15" customHeight="1" x14ac:dyDescent="0.35">
      <c r="AZ536" s="149"/>
      <c r="BA536" s="149"/>
      <c r="BB536" s="149"/>
      <c r="BC536" s="149"/>
      <c r="BD536" s="149"/>
      <c r="BE536" s="149"/>
      <c r="BF536" s="149"/>
      <c r="BG536" s="149"/>
      <c r="BH536" s="149"/>
      <c r="BI536" s="149"/>
      <c r="BJ536" s="149"/>
      <c r="BK536" s="149"/>
      <c r="BL536" s="149"/>
      <c r="BM536" s="149"/>
      <c r="CK536" s="146"/>
    </row>
    <row r="537" spans="52:89" ht="15" customHeight="1" x14ac:dyDescent="0.35">
      <c r="AZ537" s="149"/>
      <c r="BA537" s="149"/>
      <c r="BB537" s="149"/>
      <c r="BC537" s="149"/>
      <c r="BD537" s="149"/>
      <c r="BE537" s="149"/>
      <c r="BF537" s="149"/>
      <c r="BG537" s="149"/>
      <c r="BH537" s="149"/>
      <c r="BI537" s="149"/>
      <c r="BJ537" s="149"/>
      <c r="BK537" s="149"/>
      <c r="BL537" s="149"/>
      <c r="BM537" s="149"/>
      <c r="CK537" s="146"/>
    </row>
    <row r="538" spans="52:89" ht="15" customHeight="1" x14ac:dyDescent="0.35">
      <c r="AZ538" s="149"/>
      <c r="BA538" s="149"/>
      <c r="BB538" s="149"/>
      <c r="BC538" s="149"/>
      <c r="BD538" s="149"/>
      <c r="BE538" s="149"/>
      <c r="BF538" s="149"/>
      <c r="BG538" s="149"/>
      <c r="BH538" s="149"/>
      <c r="BI538" s="149"/>
      <c r="BJ538" s="149"/>
      <c r="BK538" s="149"/>
      <c r="BL538" s="149"/>
      <c r="BM538" s="149"/>
      <c r="CK538" s="146"/>
    </row>
    <row r="539" spans="52:89" ht="15" customHeight="1" x14ac:dyDescent="0.35">
      <c r="AZ539" s="149"/>
      <c r="BA539" s="149"/>
      <c r="BB539" s="149"/>
      <c r="BC539" s="149"/>
      <c r="BD539" s="149"/>
      <c r="BE539" s="149"/>
      <c r="BF539" s="149"/>
      <c r="BG539" s="149"/>
      <c r="BH539" s="149"/>
      <c r="BI539" s="149"/>
      <c r="BJ539" s="149"/>
      <c r="BK539" s="149"/>
      <c r="BL539" s="149"/>
      <c r="BM539" s="149"/>
      <c r="CK539" s="146"/>
    </row>
    <row r="540" spans="52:89" ht="15" customHeight="1" x14ac:dyDescent="0.35">
      <c r="AZ540" s="149"/>
      <c r="BA540" s="149"/>
      <c r="BB540" s="149"/>
      <c r="BC540" s="149"/>
      <c r="BD540" s="149"/>
      <c r="BE540" s="149"/>
      <c r="BF540" s="149"/>
      <c r="BG540" s="149"/>
      <c r="BH540" s="149"/>
      <c r="BI540" s="149"/>
      <c r="BJ540" s="149"/>
      <c r="BK540" s="149"/>
      <c r="BL540" s="149"/>
      <c r="BM540" s="149"/>
      <c r="CK540" s="146"/>
    </row>
    <row r="541" spans="52:89" ht="15" customHeight="1" x14ac:dyDescent="0.35">
      <c r="AZ541" s="149"/>
      <c r="BA541" s="149"/>
      <c r="BB541" s="149"/>
      <c r="BC541" s="149"/>
      <c r="BD541" s="149"/>
      <c r="BE541" s="149"/>
      <c r="BF541" s="149"/>
      <c r="BG541" s="149"/>
      <c r="BH541" s="149"/>
      <c r="BI541" s="149"/>
      <c r="BJ541" s="149"/>
      <c r="BK541" s="149"/>
      <c r="BL541" s="149"/>
      <c r="BM541" s="149"/>
      <c r="CK541" s="146"/>
    </row>
    <row r="542" spans="52:89" ht="15" customHeight="1" x14ac:dyDescent="0.35">
      <c r="AZ542" s="149"/>
      <c r="BA542" s="149"/>
      <c r="BB542" s="149"/>
      <c r="BC542" s="149"/>
      <c r="BD542" s="149"/>
      <c r="BE542" s="149"/>
      <c r="BF542" s="149"/>
      <c r="BG542" s="149"/>
      <c r="BH542" s="149"/>
      <c r="BI542" s="149"/>
      <c r="BJ542" s="149"/>
      <c r="BK542" s="149"/>
      <c r="BL542" s="149"/>
      <c r="BM542" s="149"/>
      <c r="CK542" s="146"/>
    </row>
    <row r="543" spans="52:89" ht="15" customHeight="1" x14ac:dyDescent="0.35">
      <c r="AZ543" s="149"/>
      <c r="BA543" s="149"/>
      <c r="BB543" s="149"/>
      <c r="BC543" s="149"/>
      <c r="BD543" s="149"/>
      <c r="BE543" s="149"/>
      <c r="BF543" s="149"/>
      <c r="BG543" s="149"/>
      <c r="BH543" s="149"/>
      <c r="BI543" s="149"/>
      <c r="BJ543" s="149"/>
      <c r="BK543" s="149"/>
      <c r="BL543" s="149"/>
      <c r="BM543" s="149"/>
      <c r="CK543" s="146"/>
    </row>
    <row r="544" spans="52:89" ht="15" customHeight="1" x14ac:dyDescent="0.35">
      <c r="AZ544" s="149"/>
      <c r="BA544" s="149"/>
      <c r="BB544" s="149"/>
      <c r="BC544" s="149"/>
      <c r="BD544" s="149"/>
      <c r="BE544" s="149"/>
      <c r="BF544" s="149"/>
      <c r="BG544" s="149"/>
      <c r="BH544" s="149"/>
      <c r="BI544" s="149"/>
      <c r="BJ544" s="149"/>
      <c r="BK544" s="149"/>
      <c r="BL544" s="149"/>
      <c r="BM544" s="149"/>
      <c r="CK544" s="146"/>
    </row>
    <row r="545" spans="52:89" ht="15" customHeight="1" x14ac:dyDescent="0.35">
      <c r="AZ545" s="149"/>
      <c r="BA545" s="149"/>
      <c r="BB545" s="149"/>
      <c r="BC545" s="149"/>
      <c r="BD545" s="149"/>
      <c r="BE545" s="149"/>
      <c r="BF545" s="149"/>
      <c r="BG545" s="149"/>
      <c r="BH545" s="149"/>
      <c r="BI545" s="149"/>
      <c r="BJ545" s="149"/>
      <c r="BK545" s="149"/>
      <c r="BL545" s="149"/>
      <c r="BM545" s="149"/>
      <c r="CK545" s="146"/>
    </row>
    <row r="546" spans="52:89" ht="15" customHeight="1" x14ac:dyDescent="0.35">
      <c r="AZ546" s="149"/>
      <c r="BA546" s="149"/>
      <c r="BB546" s="149"/>
      <c r="BC546" s="149"/>
      <c r="BD546" s="149"/>
      <c r="BE546" s="149"/>
      <c r="BF546" s="149"/>
      <c r="BG546" s="149"/>
      <c r="BH546" s="149"/>
      <c r="BI546" s="149"/>
      <c r="BJ546" s="149"/>
      <c r="BK546" s="149"/>
      <c r="BL546" s="149"/>
      <c r="BM546" s="149"/>
      <c r="CK546" s="146"/>
    </row>
    <row r="547" spans="52:89" ht="15" customHeight="1" x14ac:dyDescent="0.35">
      <c r="AZ547" s="149"/>
      <c r="BA547" s="149"/>
      <c r="BB547" s="149"/>
      <c r="BC547" s="149"/>
      <c r="BD547" s="149"/>
      <c r="BE547" s="149"/>
      <c r="BF547" s="149"/>
      <c r="BG547" s="149"/>
      <c r="BH547" s="149"/>
      <c r="BI547" s="149"/>
      <c r="BJ547" s="149"/>
      <c r="BK547" s="149"/>
      <c r="BL547" s="149"/>
      <c r="BM547" s="149"/>
      <c r="CK547" s="146"/>
    </row>
    <row r="548" spans="52:89" ht="15" customHeight="1" x14ac:dyDescent="0.35">
      <c r="AZ548" s="149"/>
      <c r="BA548" s="149"/>
      <c r="BB548" s="149"/>
      <c r="BC548" s="149"/>
      <c r="BD548" s="149"/>
      <c r="BE548" s="149"/>
      <c r="BF548" s="149"/>
      <c r="BG548" s="149"/>
      <c r="BH548" s="149"/>
      <c r="BI548" s="149"/>
      <c r="BJ548" s="149"/>
      <c r="BK548" s="149"/>
      <c r="BL548" s="149"/>
      <c r="BM548" s="149"/>
      <c r="CK548" s="146"/>
    </row>
    <row r="549" spans="52:89" ht="15" customHeight="1" x14ac:dyDescent="0.35">
      <c r="AZ549" s="149"/>
      <c r="BA549" s="149"/>
      <c r="BB549" s="149"/>
      <c r="BC549" s="149"/>
      <c r="BD549" s="149"/>
      <c r="BE549" s="149"/>
      <c r="BF549" s="149"/>
      <c r="BG549" s="149"/>
      <c r="BH549" s="149"/>
      <c r="BI549" s="149"/>
      <c r="BJ549" s="149"/>
      <c r="BK549" s="149"/>
      <c r="BL549" s="149"/>
      <c r="BM549" s="149"/>
      <c r="CK549" s="146"/>
    </row>
    <row r="550" spans="52:89" ht="15" customHeight="1" x14ac:dyDescent="0.35">
      <c r="AZ550" s="149"/>
      <c r="BA550" s="149"/>
      <c r="BB550" s="149"/>
      <c r="BC550" s="149"/>
      <c r="BD550" s="149"/>
      <c r="BE550" s="149"/>
      <c r="BF550" s="149"/>
      <c r="BG550" s="149"/>
      <c r="BH550" s="149"/>
      <c r="BI550" s="149"/>
      <c r="BJ550" s="149"/>
      <c r="BK550" s="149"/>
      <c r="BL550" s="149"/>
      <c r="BM550" s="149"/>
      <c r="CK550" s="146"/>
    </row>
    <row r="551" spans="52:89" ht="15" customHeight="1" x14ac:dyDescent="0.35">
      <c r="AZ551" s="149"/>
      <c r="BA551" s="149"/>
      <c r="BB551" s="149"/>
      <c r="BC551" s="149"/>
      <c r="BD551" s="149"/>
      <c r="BE551" s="149"/>
      <c r="BF551" s="149"/>
      <c r="BG551" s="149"/>
      <c r="BH551" s="149"/>
      <c r="BI551" s="149"/>
      <c r="BJ551" s="149"/>
      <c r="BK551" s="149"/>
      <c r="BL551" s="149"/>
      <c r="BM551" s="149"/>
      <c r="CK551" s="146"/>
    </row>
    <row r="552" spans="52:89" ht="15" customHeight="1" x14ac:dyDescent="0.35">
      <c r="AZ552" s="149"/>
      <c r="BA552" s="149"/>
      <c r="BB552" s="149"/>
      <c r="BC552" s="149"/>
      <c r="BD552" s="149"/>
      <c r="BE552" s="149"/>
      <c r="BF552" s="149"/>
      <c r="BG552" s="149"/>
      <c r="BH552" s="149"/>
      <c r="BI552" s="149"/>
      <c r="BJ552" s="149"/>
      <c r="BK552" s="149"/>
      <c r="BL552" s="149"/>
      <c r="BM552" s="149"/>
      <c r="CK552" s="146"/>
    </row>
    <row r="553" spans="52:89" ht="15" customHeight="1" x14ac:dyDescent="0.35">
      <c r="AZ553" s="149"/>
      <c r="BA553" s="149"/>
      <c r="BB553" s="149"/>
      <c r="BC553" s="149"/>
      <c r="BD553" s="149"/>
      <c r="BE553" s="149"/>
      <c r="BF553" s="149"/>
      <c r="BG553" s="149"/>
      <c r="BH553" s="149"/>
      <c r="BI553" s="149"/>
      <c r="BJ553" s="149"/>
      <c r="BK553" s="149"/>
      <c r="BL553" s="149"/>
      <c r="BM553" s="149"/>
      <c r="CK553" s="146"/>
    </row>
    <row r="554" spans="52:89" ht="15" customHeight="1" x14ac:dyDescent="0.35">
      <c r="AZ554" s="149"/>
      <c r="BA554" s="149"/>
      <c r="BB554" s="149"/>
      <c r="BC554" s="149"/>
      <c r="BD554" s="149"/>
      <c r="BE554" s="149"/>
      <c r="BF554" s="149"/>
      <c r="BG554" s="149"/>
      <c r="BH554" s="149"/>
      <c r="BI554" s="149"/>
      <c r="BJ554" s="149"/>
      <c r="BK554" s="149"/>
      <c r="BL554" s="149"/>
      <c r="BM554" s="149"/>
      <c r="CK554" s="146"/>
    </row>
    <row r="555" spans="52:89" ht="15" customHeight="1" x14ac:dyDescent="0.35">
      <c r="AZ555" s="149"/>
      <c r="BA555" s="149"/>
      <c r="BB555" s="149"/>
      <c r="BC555" s="149"/>
      <c r="BD555" s="149"/>
      <c r="BE555" s="149"/>
      <c r="BF555" s="149"/>
      <c r="BG555" s="149"/>
      <c r="BH555" s="149"/>
      <c r="BI555" s="149"/>
      <c r="BJ555" s="149"/>
      <c r="BK555" s="149"/>
      <c r="BL555" s="149"/>
      <c r="BM555" s="149"/>
      <c r="CK555" s="146"/>
    </row>
    <row r="556" spans="52:89" ht="15" customHeight="1" x14ac:dyDescent="0.35">
      <c r="AZ556" s="149"/>
      <c r="BA556" s="149"/>
      <c r="BB556" s="149"/>
      <c r="BC556" s="149"/>
      <c r="BD556" s="149"/>
      <c r="BE556" s="149"/>
      <c r="BF556" s="149"/>
      <c r="BG556" s="149"/>
      <c r="BH556" s="149"/>
      <c r="BI556" s="149"/>
      <c r="BJ556" s="149"/>
      <c r="BK556" s="149"/>
      <c r="BL556" s="149"/>
      <c r="BM556" s="149"/>
      <c r="CK556" s="146"/>
    </row>
    <row r="557" spans="52:89" ht="15" customHeight="1" x14ac:dyDescent="0.35">
      <c r="AZ557" s="149"/>
      <c r="BA557" s="149"/>
      <c r="BB557" s="149"/>
      <c r="BC557" s="149"/>
      <c r="BD557" s="149"/>
      <c r="BE557" s="149"/>
      <c r="BF557" s="149"/>
      <c r="BG557" s="149"/>
      <c r="BH557" s="149"/>
      <c r="BI557" s="149"/>
      <c r="BJ557" s="149"/>
      <c r="BK557" s="149"/>
      <c r="BL557" s="149"/>
      <c r="BM557" s="149"/>
      <c r="CK557" s="146"/>
    </row>
    <row r="558" spans="52:89" ht="15" customHeight="1" x14ac:dyDescent="0.35">
      <c r="AZ558" s="149"/>
      <c r="BA558" s="149"/>
      <c r="BB558" s="149"/>
      <c r="BC558" s="149"/>
      <c r="BD558" s="149"/>
      <c r="BE558" s="149"/>
      <c r="BF558" s="149"/>
      <c r="BG558" s="149"/>
      <c r="BH558" s="149"/>
      <c r="BI558" s="149"/>
      <c r="BJ558" s="149"/>
      <c r="BK558" s="149"/>
      <c r="BL558" s="149"/>
      <c r="BM558" s="149"/>
      <c r="CK558" s="146"/>
    </row>
    <row r="559" spans="52:89" ht="15" customHeight="1" x14ac:dyDescent="0.35">
      <c r="AZ559" s="149"/>
      <c r="BA559" s="149"/>
      <c r="BB559" s="149"/>
      <c r="BC559" s="149"/>
      <c r="BD559" s="149"/>
      <c r="BE559" s="149"/>
      <c r="BF559" s="149"/>
      <c r="BG559" s="149"/>
      <c r="BH559" s="149"/>
      <c r="BI559" s="149"/>
      <c r="BJ559" s="149"/>
      <c r="BK559" s="149"/>
      <c r="BL559" s="149"/>
      <c r="BM559" s="149"/>
      <c r="CK559" s="146"/>
    </row>
    <row r="560" spans="52:89" ht="15" customHeight="1" x14ac:dyDescent="0.35">
      <c r="AZ560" s="149"/>
      <c r="BA560" s="149"/>
      <c r="BB560" s="149"/>
      <c r="BC560" s="149"/>
      <c r="BD560" s="149"/>
      <c r="BE560" s="149"/>
      <c r="BF560" s="149"/>
      <c r="BG560" s="149"/>
      <c r="BH560" s="149"/>
      <c r="BI560" s="149"/>
      <c r="BJ560" s="149"/>
      <c r="BK560" s="149"/>
      <c r="BL560" s="149"/>
      <c r="BM560" s="149"/>
      <c r="CK560" s="146"/>
    </row>
    <row r="561" spans="51:89" ht="15" customHeight="1" x14ac:dyDescent="0.35">
      <c r="AZ561" s="149"/>
      <c r="BA561" s="149"/>
      <c r="BB561" s="149"/>
      <c r="BC561" s="149"/>
      <c r="BD561" s="149"/>
      <c r="BE561" s="149"/>
      <c r="BF561" s="149"/>
      <c r="BG561" s="149"/>
      <c r="BH561" s="149"/>
      <c r="BI561" s="149"/>
      <c r="BJ561" s="149"/>
      <c r="BK561" s="149"/>
      <c r="BL561" s="149"/>
      <c r="BM561" s="149"/>
      <c r="CK561" s="146"/>
    </row>
    <row r="562" spans="51:89" ht="15" customHeight="1" x14ac:dyDescent="0.35">
      <c r="AZ562" s="149"/>
      <c r="BA562" s="149"/>
      <c r="BB562" s="149"/>
      <c r="BC562" s="149"/>
      <c r="BD562" s="149"/>
      <c r="BE562" s="149"/>
      <c r="BF562" s="149"/>
      <c r="BG562" s="149"/>
      <c r="BH562" s="149"/>
      <c r="BI562" s="149"/>
      <c r="BJ562" s="149"/>
      <c r="BK562" s="149"/>
      <c r="BL562" s="149"/>
      <c r="BM562" s="149"/>
      <c r="CK562" s="146"/>
    </row>
    <row r="563" spans="51:89" ht="15" customHeight="1" x14ac:dyDescent="0.35">
      <c r="AZ563" s="149"/>
      <c r="BA563" s="149"/>
      <c r="BB563" s="149"/>
      <c r="BC563" s="149"/>
      <c r="BD563" s="149"/>
      <c r="BE563" s="149"/>
      <c r="BF563" s="149"/>
      <c r="BG563" s="149"/>
      <c r="BH563" s="149"/>
      <c r="BI563" s="149"/>
      <c r="BJ563" s="149"/>
      <c r="BK563" s="149"/>
      <c r="BL563" s="149"/>
      <c r="BM563" s="149"/>
      <c r="CK563" s="146"/>
    </row>
    <row r="564" spans="51:89" ht="15" customHeight="1" x14ac:dyDescent="0.35">
      <c r="AZ564" s="149"/>
      <c r="BA564" s="149"/>
      <c r="BB564" s="149"/>
      <c r="BC564" s="149"/>
      <c r="BD564" s="149"/>
      <c r="BE564" s="149"/>
      <c r="BF564" s="149"/>
      <c r="BG564" s="149"/>
      <c r="BH564" s="149"/>
      <c r="BI564" s="149"/>
      <c r="BJ564" s="149"/>
      <c r="BK564" s="149"/>
      <c r="BL564" s="149"/>
      <c r="BM564" s="149"/>
      <c r="CK564" s="146"/>
    </row>
    <row r="565" spans="51:89" ht="15" customHeight="1" x14ac:dyDescent="0.35">
      <c r="AZ565" s="149"/>
      <c r="BA565" s="149"/>
      <c r="BB565" s="149"/>
      <c r="BC565" s="149"/>
      <c r="BD565" s="149"/>
      <c r="BE565" s="149"/>
      <c r="BF565" s="149"/>
      <c r="BG565" s="149"/>
      <c r="BH565" s="149"/>
      <c r="BI565" s="149"/>
      <c r="BJ565" s="149"/>
      <c r="BK565" s="149"/>
      <c r="BL565" s="149"/>
      <c r="BM565" s="149"/>
      <c r="CK565" s="146"/>
    </row>
    <row r="566" spans="51:89" ht="15" customHeight="1" x14ac:dyDescent="0.35">
      <c r="AZ566" s="149"/>
      <c r="BA566" s="149"/>
      <c r="BB566" s="149"/>
      <c r="BC566" s="149"/>
      <c r="BD566" s="149"/>
      <c r="BE566" s="149"/>
      <c r="BF566" s="149"/>
      <c r="BG566" s="149"/>
      <c r="BH566" s="149"/>
      <c r="BI566" s="149"/>
      <c r="BJ566" s="149"/>
      <c r="BK566" s="149"/>
      <c r="BL566" s="149"/>
      <c r="BM566" s="149"/>
      <c r="CK566" s="146"/>
    </row>
    <row r="567" spans="51:89" ht="15" customHeight="1" x14ac:dyDescent="0.35">
      <c r="AZ567" s="149"/>
      <c r="BA567" s="149"/>
      <c r="BB567" s="149"/>
      <c r="BC567" s="149"/>
      <c r="BD567" s="149"/>
      <c r="BE567" s="149"/>
      <c r="BF567" s="149"/>
      <c r="BG567" s="149"/>
      <c r="BH567" s="149"/>
      <c r="BI567" s="149"/>
      <c r="BJ567" s="149"/>
      <c r="BK567" s="149"/>
      <c r="BL567" s="149"/>
      <c r="BM567" s="149"/>
      <c r="CK567" s="146"/>
    </row>
    <row r="568" spans="51:89" ht="15" customHeight="1" x14ac:dyDescent="0.35">
      <c r="AZ568" s="149"/>
      <c r="BA568" s="149"/>
      <c r="BB568" s="149"/>
      <c r="BC568" s="149"/>
      <c r="BD568" s="149"/>
      <c r="BE568" s="149"/>
      <c r="BF568" s="149"/>
      <c r="BG568" s="149"/>
      <c r="BH568" s="149"/>
      <c r="BI568" s="149"/>
      <c r="BJ568" s="149"/>
      <c r="BK568" s="149"/>
      <c r="BL568" s="149"/>
      <c r="BM568" s="149"/>
      <c r="CK568" s="146"/>
    </row>
    <row r="569" spans="51:89" ht="15" customHeight="1" x14ac:dyDescent="0.35">
      <c r="AZ569" s="149"/>
      <c r="BA569" s="149"/>
      <c r="BB569" s="149"/>
      <c r="BC569" s="149"/>
      <c r="BD569" s="149"/>
      <c r="BE569" s="149"/>
      <c r="BF569" s="149"/>
      <c r="BG569" s="149"/>
      <c r="BH569" s="149"/>
      <c r="BI569" s="149"/>
      <c r="BJ569" s="149"/>
      <c r="BK569" s="149"/>
      <c r="BL569" s="149"/>
      <c r="BM569" s="149"/>
      <c r="CK569" s="146"/>
    </row>
    <row r="570" spans="51:89" ht="15" customHeight="1" x14ac:dyDescent="0.35">
      <c r="AZ570" s="149"/>
      <c r="BA570" s="149"/>
      <c r="BB570" s="149"/>
      <c r="BC570" s="149"/>
      <c r="BD570" s="149"/>
      <c r="BE570" s="149"/>
      <c r="BF570" s="149"/>
      <c r="BG570" s="149"/>
      <c r="BH570" s="149"/>
      <c r="BI570" s="149"/>
      <c r="BJ570" s="149"/>
      <c r="BK570" s="149"/>
      <c r="BL570" s="149"/>
      <c r="BM570" s="149"/>
      <c r="CK570" s="146"/>
    </row>
    <row r="571" spans="51:89" ht="15" customHeight="1" x14ac:dyDescent="0.35">
      <c r="AY571" s="146"/>
    </row>
    <row r="572" spans="51:89" ht="15" customHeight="1" x14ac:dyDescent="0.35">
      <c r="AY572" s="146"/>
    </row>
    <row r="573" spans="51:89" ht="15" customHeight="1" x14ac:dyDescent="0.35">
      <c r="AY573" s="146"/>
    </row>
    <row r="574" spans="51:89" ht="15" customHeight="1" x14ac:dyDescent="0.35">
      <c r="AY574" s="146"/>
    </row>
    <row r="575" spans="51:89" ht="15" customHeight="1" x14ac:dyDescent="0.35">
      <c r="AY575" s="146"/>
    </row>
    <row r="576" spans="51:89" ht="15" customHeight="1" x14ac:dyDescent="0.35">
      <c r="AY576" s="146"/>
    </row>
    <row r="577" spans="51:51" ht="15" customHeight="1" x14ac:dyDescent="0.35">
      <c r="AY577" s="146"/>
    </row>
    <row r="578" spans="51:51" ht="15" customHeight="1" x14ac:dyDescent="0.35">
      <c r="AY578" s="146"/>
    </row>
    <row r="579" spans="51:51" ht="15" customHeight="1" x14ac:dyDescent="0.35">
      <c r="AY579" s="146"/>
    </row>
    <row r="580" spans="51:51" ht="15" customHeight="1" x14ac:dyDescent="0.35">
      <c r="AY580" s="146"/>
    </row>
    <row r="581" spans="51:51" ht="15" customHeight="1" x14ac:dyDescent="0.35">
      <c r="AY581" s="146"/>
    </row>
    <row r="582" spans="51:51" ht="15" customHeight="1" x14ac:dyDescent="0.35">
      <c r="AY582" s="146"/>
    </row>
    <row r="583" spans="51:51" ht="15" customHeight="1" x14ac:dyDescent="0.35">
      <c r="AY583" s="146"/>
    </row>
    <row r="584" spans="51:51" ht="15" customHeight="1" x14ac:dyDescent="0.35">
      <c r="AY584" s="146"/>
    </row>
    <row r="585" spans="51:51" ht="15" customHeight="1" x14ac:dyDescent="0.35">
      <c r="AY585" s="146"/>
    </row>
    <row r="586" spans="51:51" ht="15" customHeight="1" x14ac:dyDescent="0.35">
      <c r="AY586" s="146"/>
    </row>
    <row r="587" spans="51:51" ht="15" customHeight="1" x14ac:dyDescent="0.35">
      <c r="AY587" s="146"/>
    </row>
    <row r="588" spans="51:51" ht="15" customHeight="1" x14ac:dyDescent="0.35">
      <c r="AY588" s="146"/>
    </row>
    <row r="589" spans="51:51" ht="15" customHeight="1" x14ac:dyDescent="0.35">
      <c r="AY589" s="146"/>
    </row>
    <row r="590" spans="51:51" ht="15" customHeight="1" x14ac:dyDescent="0.35">
      <c r="AY590" s="146"/>
    </row>
    <row r="591" spans="51:51" ht="15" customHeight="1" x14ac:dyDescent="0.35">
      <c r="AY591" s="146"/>
    </row>
    <row r="592" spans="51:51" ht="15" customHeight="1" x14ac:dyDescent="0.35">
      <c r="AY592" s="146"/>
    </row>
    <row r="593" spans="51:51" ht="15" customHeight="1" x14ac:dyDescent="0.35">
      <c r="AY593" s="146"/>
    </row>
    <row r="594" spans="51:51" ht="15" customHeight="1" x14ac:dyDescent="0.35">
      <c r="AY594" s="146"/>
    </row>
    <row r="595" spans="51:51" ht="15" customHeight="1" x14ac:dyDescent="0.35">
      <c r="AY595" s="146"/>
    </row>
    <row r="596" spans="51:51" ht="15" customHeight="1" x14ac:dyDescent="0.35">
      <c r="AY596" s="146"/>
    </row>
    <row r="597" spans="51:51" ht="15" customHeight="1" x14ac:dyDescent="0.35">
      <c r="AY597" s="146"/>
    </row>
    <row r="598" spans="51:51" ht="15" customHeight="1" x14ac:dyDescent="0.35">
      <c r="AY598" s="146"/>
    </row>
    <row r="599" spans="51:51" ht="15" customHeight="1" x14ac:dyDescent="0.35">
      <c r="AY599" s="146"/>
    </row>
    <row r="600" spans="51:51" ht="15" customHeight="1" x14ac:dyDescent="0.35">
      <c r="AY600" s="146"/>
    </row>
    <row r="601" spans="51:51" ht="15" customHeight="1" x14ac:dyDescent="0.35">
      <c r="AY601" s="146"/>
    </row>
    <row r="602" spans="51:51" ht="15" customHeight="1" x14ac:dyDescent="0.35">
      <c r="AY602" s="146"/>
    </row>
    <row r="603" spans="51:51" ht="15" customHeight="1" x14ac:dyDescent="0.35">
      <c r="AY603" s="146"/>
    </row>
    <row r="604" spans="51:51" ht="15" customHeight="1" x14ac:dyDescent="0.35">
      <c r="AY604" s="146"/>
    </row>
    <row r="605" spans="51:51" ht="15" customHeight="1" x14ac:dyDescent="0.35">
      <c r="AY605" s="146"/>
    </row>
    <row r="606" spans="51:51" ht="15" customHeight="1" x14ac:dyDescent="0.35">
      <c r="AY606" s="146"/>
    </row>
    <row r="607" spans="51:51" ht="15" customHeight="1" x14ac:dyDescent="0.35">
      <c r="AY607" s="146"/>
    </row>
    <row r="608" spans="51:51" ht="15" customHeight="1" x14ac:dyDescent="0.35">
      <c r="AY608" s="146"/>
    </row>
    <row r="609" spans="51:51" ht="15" customHeight="1" x14ac:dyDescent="0.35">
      <c r="AY609" s="146"/>
    </row>
    <row r="610" spans="51:51" ht="15" customHeight="1" x14ac:dyDescent="0.35">
      <c r="AY610" s="146"/>
    </row>
    <row r="611" spans="51:51" ht="15" customHeight="1" x14ac:dyDescent="0.35">
      <c r="AY611" s="146"/>
    </row>
    <row r="612" spans="51:51" ht="15" customHeight="1" x14ac:dyDescent="0.35">
      <c r="AY612" s="146"/>
    </row>
    <row r="613" spans="51:51" ht="15" customHeight="1" x14ac:dyDescent="0.35">
      <c r="AY613" s="146"/>
    </row>
    <row r="614" spans="51:51" ht="15" customHeight="1" x14ac:dyDescent="0.35">
      <c r="AY614" s="146"/>
    </row>
    <row r="615" spans="51:51" ht="15" customHeight="1" x14ac:dyDescent="0.35">
      <c r="AY615" s="146"/>
    </row>
    <row r="616" spans="51:51" ht="15" customHeight="1" x14ac:dyDescent="0.35">
      <c r="AY616" s="146"/>
    </row>
    <row r="617" spans="51:51" ht="15" customHeight="1" x14ac:dyDescent="0.35">
      <c r="AY617" s="146"/>
    </row>
    <row r="618" spans="51:51" ht="15" customHeight="1" x14ac:dyDescent="0.35">
      <c r="AY618" s="146"/>
    </row>
    <row r="619" spans="51:51" ht="15" customHeight="1" x14ac:dyDescent="0.35">
      <c r="AY619" s="146"/>
    </row>
    <row r="620" spans="51:51" ht="15" customHeight="1" x14ac:dyDescent="0.35">
      <c r="AY620" s="146"/>
    </row>
    <row r="621" spans="51:51" ht="15" customHeight="1" x14ac:dyDescent="0.35">
      <c r="AY621" s="146"/>
    </row>
    <row r="622" spans="51:51" ht="15" customHeight="1" x14ac:dyDescent="0.35">
      <c r="AY622" s="146"/>
    </row>
    <row r="623" spans="51:51" ht="15" customHeight="1" x14ac:dyDescent="0.35">
      <c r="AY623" s="146"/>
    </row>
    <row r="624" spans="51:51" ht="15" customHeight="1" x14ac:dyDescent="0.35">
      <c r="AY624" s="146"/>
    </row>
    <row r="625" spans="51:51" ht="15" customHeight="1" x14ac:dyDescent="0.35">
      <c r="AY625" s="146"/>
    </row>
    <row r="626" spans="51:51" ht="15" customHeight="1" x14ac:dyDescent="0.35">
      <c r="AY626" s="146"/>
    </row>
    <row r="627" spans="51:51" ht="15" customHeight="1" x14ac:dyDescent="0.35">
      <c r="AY627" s="146"/>
    </row>
    <row r="628" spans="51:51" ht="15" customHeight="1" x14ac:dyDescent="0.35">
      <c r="AY628" s="146"/>
    </row>
    <row r="629" spans="51:51" ht="15" customHeight="1" x14ac:dyDescent="0.35">
      <c r="AY629" s="146"/>
    </row>
    <row r="630" spans="51:51" ht="15" customHeight="1" x14ac:dyDescent="0.35">
      <c r="AY630" s="146"/>
    </row>
    <row r="631" spans="51:51" ht="15" customHeight="1" x14ac:dyDescent="0.35">
      <c r="AY631" s="146"/>
    </row>
    <row r="632" spans="51:51" ht="15" customHeight="1" x14ac:dyDescent="0.35">
      <c r="AY632" s="146"/>
    </row>
    <row r="633" spans="51:51" ht="15" customHeight="1" x14ac:dyDescent="0.35">
      <c r="AY633" s="146"/>
    </row>
    <row r="634" spans="51:51" ht="15" customHeight="1" x14ac:dyDescent="0.35">
      <c r="AY634" s="146"/>
    </row>
    <row r="635" spans="51:51" ht="15" customHeight="1" x14ac:dyDescent="0.35">
      <c r="AY635" s="146"/>
    </row>
    <row r="636" spans="51:51" ht="15" customHeight="1" x14ac:dyDescent="0.35">
      <c r="AY636" s="146"/>
    </row>
    <row r="637" spans="51:51" ht="15" customHeight="1" x14ac:dyDescent="0.35">
      <c r="AY637" s="146"/>
    </row>
    <row r="638" spans="51:51" ht="15" customHeight="1" x14ac:dyDescent="0.35">
      <c r="AY638" s="146"/>
    </row>
    <row r="639" spans="51:51" ht="15" customHeight="1" x14ac:dyDescent="0.35">
      <c r="AY639" s="146"/>
    </row>
    <row r="640" spans="51:51" ht="15" customHeight="1" x14ac:dyDescent="0.35">
      <c r="AY640" s="146"/>
    </row>
    <row r="641" spans="51:51" ht="15" customHeight="1" x14ac:dyDescent="0.35">
      <c r="AY641" s="146"/>
    </row>
    <row r="642" spans="51:51" ht="15" customHeight="1" x14ac:dyDescent="0.35">
      <c r="AY642" s="146"/>
    </row>
    <row r="643" spans="51:51" ht="15" customHeight="1" x14ac:dyDescent="0.35">
      <c r="AY643" s="146"/>
    </row>
    <row r="644" spans="51:51" ht="15" customHeight="1" x14ac:dyDescent="0.35">
      <c r="AY644" s="146"/>
    </row>
    <row r="645" spans="51:51" ht="15" customHeight="1" x14ac:dyDescent="0.35">
      <c r="AY645" s="146"/>
    </row>
    <row r="646" spans="51:51" ht="15" customHeight="1" x14ac:dyDescent="0.35">
      <c r="AY646" s="146"/>
    </row>
    <row r="647" spans="51:51" ht="15" customHeight="1" x14ac:dyDescent="0.35">
      <c r="AY647" s="146"/>
    </row>
    <row r="648" spans="51:51" ht="15" customHeight="1" x14ac:dyDescent="0.35">
      <c r="AY648" s="146"/>
    </row>
    <row r="649" spans="51:51" ht="15" customHeight="1" x14ac:dyDescent="0.35">
      <c r="AY649" s="146"/>
    </row>
    <row r="650" spans="51:51" ht="15" customHeight="1" x14ac:dyDescent="0.35">
      <c r="AY650" s="146"/>
    </row>
    <row r="651" spans="51:51" ht="15" customHeight="1" x14ac:dyDescent="0.35">
      <c r="AY651" s="146"/>
    </row>
    <row r="652" spans="51:51" ht="15" customHeight="1" x14ac:dyDescent="0.35">
      <c r="AY652" s="146"/>
    </row>
    <row r="653" spans="51:51" ht="15" customHeight="1" x14ac:dyDescent="0.35">
      <c r="AY653" s="146"/>
    </row>
    <row r="654" spans="51:51" ht="15" customHeight="1" x14ac:dyDescent="0.35">
      <c r="AY654" s="146"/>
    </row>
    <row r="655" spans="51:51" ht="15" customHeight="1" x14ac:dyDescent="0.35">
      <c r="AY655" s="146"/>
    </row>
    <row r="656" spans="51:51" ht="15" customHeight="1" x14ac:dyDescent="0.35">
      <c r="AY656" s="146"/>
    </row>
    <row r="657" spans="51:51" ht="15" customHeight="1" x14ac:dyDescent="0.35">
      <c r="AY657" s="146"/>
    </row>
    <row r="658" spans="51:51" ht="15" customHeight="1" x14ac:dyDescent="0.35">
      <c r="AY658" s="146"/>
    </row>
    <row r="659" spans="51:51" ht="15" customHeight="1" x14ac:dyDescent="0.35">
      <c r="AY659" s="146"/>
    </row>
    <row r="660" spans="51:51" ht="15" customHeight="1" x14ac:dyDescent="0.35">
      <c r="AY660" s="146"/>
    </row>
    <row r="661" spans="51:51" ht="15" customHeight="1" x14ac:dyDescent="0.35">
      <c r="AY661" s="146"/>
    </row>
    <row r="662" spans="51:51" ht="15" customHeight="1" x14ac:dyDescent="0.35">
      <c r="AY662" s="146"/>
    </row>
    <row r="663" spans="51:51" ht="15" customHeight="1" x14ac:dyDescent="0.35">
      <c r="AY663" s="146"/>
    </row>
    <row r="664" spans="51:51" ht="15" customHeight="1" x14ac:dyDescent="0.35">
      <c r="AY664" s="146"/>
    </row>
    <row r="665" spans="51:51" ht="15" customHeight="1" x14ac:dyDescent="0.35">
      <c r="AY665" s="146"/>
    </row>
    <row r="666" spans="51:51" ht="15" customHeight="1" x14ac:dyDescent="0.35">
      <c r="AY666" s="146"/>
    </row>
    <row r="667" spans="51:51" ht="15" customHeight="1" x14ac:dyDescent="0.35">
      <c r="AY667" s="146"/>
    </row>
    <row r="668" spans="51:51" ht="15" customHeight="1" x14ac:dyDescent="0.35">
      <c r="AY668" s="146"/>
    </row>
    <row r="669" spans="51:51" ht="15" customHeight="1" x14ac:dyDescent="0.35">
      <c r="AY669" s="146"/>
    </row>
    <row r="670" spans="51:51" ht="15" customHeight="1" x14ac:dyDescent="0.35">
      <c r="AY670" s="146"/>
    </row>
    <row r="671" spans="51:51" ht="15" customHeight="1" x14ac:dyDescent="0.35">
      <c r="AY671" s="146"/>
    </row>
    <row r="672" spans="51:51" ht="15" customHeight="1" x14ac:dyDescent="0.35">
      <c r="AY672" s="146"/>
    </row>
    <row r="673" spans="51:51" ht="15" customHeight="1" x14ac:dyDescent="0.35">
      <c r="AY673" s="146"/>
    </row>
    <row r="674" spans="51:51" ht="15" customHeight="1" x14ac:dyDescent="0.35">
      <c r="AY674" s="146"/>
    </row>
    <row r="675" spans="51:51" ht="15" customHeight="1" x14ac:dyDescent="0.35">
      <c r="AY675" s="146"/>
    </row>
    <row r="676" spans="51:51" ht="15" customHeight="1" x14ac:dyDescent="0.35">
      <c r="AY676" s="146"/>
    </row>
    <row r="677" spans="51:51" ht="15" customHeight="1" x14ac:dyDescent="0.35">
      <c r="AY677" s="146"/>
    </row>
    <row r="678" spans="51:51" ht="15" customHeight="1" x14ac:dyDescent="0.35">
      <c r="AY678" s="146"/>
    </row>
    <row r="679" spans="51:51" ht="15" customHeight="1" x14ac:dyDescent="0.35">
      <c r="AY679" s="146"/>
    </row>
    <row r="680" spans="51:51" ht="15" customHeight="1" x14ac:dyDescent="0.35">
      <c r="AY680" s="146"/>
    </row>
    <row r="681" spans="51:51" ht="15" customHeight="1" x14ac:dyDescent="0.35">
      <c r="AY681" s="146"/>
    </row>
    <row r="682" spans="51:51" ht="15" customHeight="1" x14ac:dyDescent="0.35">
      <c r="AY682" s="146"/>
    </row>
    <row r="683" spans="51:51" ht="15" customHeight="1" x14ac:dyDescent="0.35">
      <c r="AY683" s="146"/>
    </row>
    <row r="684" spans="51:51" ht="15" customHeight="1" x14ac:dyDescent="0.35">
      <c r="AY684" s="146"/>
    </row>
    <row r="685" spans="51:51" ht="15" customHeight="1" x14ac:dyDescent="0.35">
      <c r="AY685" s="146"/>
    </row>
    <row r="686" spans="51:51" ht="15" customHeight="1" x14ac:dyDescent="0.35">
      <c r="AY686" s="146"/>
    </row>
    <row r="687" spans="51:51" ht="15" customHeight="1" x14ac:dyDescent="0.35">
      <c r="AY687" s="146"/>
    </row>
    <row r="688" spans="51:51" ht="15" customHeight="1" x14ac:dyDescent="0.35">
      <c r="AY688" s="146"/>
    </row>
    <row r="689" spans="51:51" ht="15" customHeight="1" x14ac:dyDescent="0.35">
      <c r="AY689" s="146"/>
    </row>
    <row r="690" spans="51:51" ht="15" customHeight="1" x14ac:dyDescent="0.35">
      <c r="AY690" s="146"/>
    </row>
    <row r="691" spans="51:51" ht="15" customHeight="1" x14ac:dyDescent="0.35">
      <c r="AY691" s="146"/>
    </row>
    <row r="692" spans="51:51" ht="15" customHeight="1" x14ac:dyDescent="0.35">
      <c r="AY692" s="146"/>
    </row>
    <row r="693" spans="51:51" ht="15" customHeight="1" x14ac:dyDescent="0.35">
      <c r="AY693" s="146"/>
    </row>
    <row r="694" spans="51:51" ht="15" customHeight="1" x14ac:dyDescent="0.35">
      <c r="AY694" s="146"/>
    </row>
    <row r="695" spans="51:51" ht="15" customHeight="1" x14ac:dyDescent="0.35">
      <c r="AY695" s="146"/>
    </row>
    <row r="696" spans="51:51" ht="15" customHeight="1" x14ac:dyDescent="0.35">
      <c r="AY696" s="146"/>
    </row>
    <row r="697" spans="51:51" ht="15" customHeight="1" x14ac:dyDescent="0.35">
      <c r="AY697" s="146"/>
    </row>
    <row r="698" spans="51:51" ht="15" customHeight="1" x14ac:dyDescent="0.35">
      <c r="AY698" s="146"/>
    </row>
    <row r="699" spans="51:51" ht="15" customHeight="1" x14ac:dyDescent="0.35">
      <c r="AY699" s="146"/>
    </row>
    <row r="700" spans="51:51" ht="15" customHeight="1" x14ac:dyDescent="0.35">
      <c r="AY700" s="146"/>
    </row>
    <row r="701" spans="51:51" ht="15" customHeight="1" x14ac:dyDescent="0.35">
      <c r="AY701" s="146"/>
    </row>
    <row r="702" spans="51:51" ht="15" customHeight="1" x14ac:dyDescent="0.35">
      <c r="AY702" s="146"/>
    </row>
    <row r="703" spans="51:51" ht="15" customHeight="1" x14ac:dyDescent="0.35">
      <c r="AY703" s="146"/>
    </row>
    <row r="704" spans="51:51" ht="15" customHeight="1" x14ac:dyDescent="0.35">
      <c r="AY704" s="146"/>
    </row>
    <row r="705" spans="51:51" ht="15" customHeight="1" x14ac:dyDescent="0.35">
      <c r="AY705" s="146"/>
    </row>
    <row r="706" spans="51:51" ht="15" customHeight="1" x14ac:dyDescent="0.35">
      <c r="AY706" s="146"/>
    </row>
    <row r="707" spans="51:51" ht="15" customHeight="1" x14ac:dyDescent="0.35">
      <c r="AY707" s="146"/>
    </row>
    <row r="708" spans="51:51" ht="15" customHeight="1" x14ac:dyDescent="0.35">
      <c r="AY708" s="146"/>
    </row>
    <row r="709" spans="51:51" ht="15" customHeight="1" x14ac:dyDescent="0.35">
      <c r="AY709" s="146"/>
    </row>
    <row r="710" spans="51:51" ht="15" customHeight="1" x14ac:dyDescent="0.35">
      <c r="AY710" s="146"/>
    </row>
    <row r="711" spans="51:51" ht="15" customHeight="1" x14ac:dyDescent="0.35">
      <c r="AY711" s="146"/>
    </row>
    <row r="712" spans="51:51" ht="15" customHeight="1" x14ac:dyDescent="0.35">
      <c r="AY712" s="146"/>
    </row>
    <row r="713" spans="51:51" ht="15" customHeight="1" x14ac:dyDescent="0.35">
      <c r="AY713" s="146"/>
    </row>
    <row r="714" spans="51:51" ht="15" customHeight="1" x14ac:dyDescent="0.35">
      <c r="AY714" s="146"/>
    </row>
    <row r="715" spans="51:51" ht="15" customHeight="1" x14ac:dyDescent="0.35">
      <c r="AY715" s="146"/>
    </row>
    <row r="716" spans="51:51" ht="15" customHeight="1" x14ac:dyDescent="0.35">
      <c r="AY716" s="146"/>
    </row>
    <row r="717" spans="51:51" ht="15" customHeight="1" x14ac:dyDescent="0.35">
      <c r="AY717" s="146"/>
    </row>
    <row r="718" spans="51:51" ht="15" customHeight="1" x14ac:dyDescent="0.35">
      <c r="AY718" s="146"/>
    </row>
    <row r="719" spans="51:51" ht="15" customHeight="1" x14ac:dyDescent="0.35">
      <c r="AY719" s="146"/>
    </row>
    <row r="720" spans="51:51" ht="15" customHeight="1" x14ac:dyDescent="0.35">
      <c r="AY720" s="146"/>
    </row>
    <row r="721" spans="51:51" ht="15" customHeight="1" x14ac:dyDescent="0.35">
      <c r="AY721" s="146"/>
    </row>
    <row r="722" spans="51:51" ht="15" customHeight="1" x14ac:dyDescent="0.35">
      <c r="AY722" s="146"/>
    </row>
    <row r="723" spans="51:51" ht="15" customHeight="1" x14ac:dyDescent="0.35">
      <c r="AY723" s="146"/>
    </row>
    <row r="724" spans="51:51" ht="15" customHeight="1" x14ac:dyDescent="0.35">
      <c r="AY724" s="146"/>
    </row>
    <row r="725" spans="51:51" ht="15" customHeight="1" x14ac:dyDescent="0.35">
      <c r="AY725" s="146"/>
    </row>
    <row r="726" spans="51:51" ht="15" customHeight="1" x14ac:dyDescent="0.35">
      <c r="AY726" s="146"/>
    </row>
    <row r="727" spans="51:51" ht="15" customHeight="1" x14ac:dyDescent="0.35">
      <c r="AY727" s="146"/>
    </row>
    <row r="728" spans="51:51" ht="15" customHeight="1" x14ac:dyDescent="0.35">
      <c r="AY728" s="146"/>
    </row>
    <row r="729" spans="51:51" ht="15" customHeight="1" x14ac:dyDescent="0.35">
      <c r="AY729" s="146"/>
    </row>
    <row r="730" spans="51:51" ht="15" customHeight="1" x14ac:dyDescent="0.35">
      <c r="AY730" s="146"/>
    </row>
    <row r="731" spans="51:51" ht="15" customHeight="1" x14ac:dyDescent="0.35">
      <c r="AY731" s="146"/>
    </row>
    <row r="732" spans="51:51" ht="15" customHeight="1" x14ac:dyDescent="0.35">
      <c r="AY732" s="146"/>
    </row>
    <row r="733" spans="51:51" ht="15" customHeight="1" x14ac:dyDescent="0.35">
      <c r="AY733" s="146"/>
    </row>
    <row r="734" spans="51:51" ht="15" customHeight="1" x14ac:dyDescent="0.35">
      <c r="AY734" s="146"/>
    </row>
    <row r="735" spans="51:51" ht="15" customHeight="1" x14ac:dyDescent="0.35">
      <c r="AY735" s="146"/>
    </row>
    <row r="736" spans="51:51" ht="15" customHeight="1" x14ac:dyDescent="0.35">
      <c r="AY736" s="146"/>
    </row>
    <row r="737" spans="51:51" ht="15" customHeight="1" x14ac:dyDescent="0.35">
      <c r="AY737" s="146"/>
    </row>
    <row r="738" spans="51:51" ht="15" customHeight="1" x14ac:dyDescent="0.35">
      <c r="AY738" s="146"/>
    </row>
    <row r="739" spans="51:51" ht="15" customHeight="1" x14ac:dyDescent="0.35">
      <c r="AY739" s="146"/>
    </row>
    <row r="740" spans="51:51" ht="15" customHeight="1" x14ac:dyDescent="0.35">
      <c r="AY740" s="146"/>
    </row>
    <row r="741" spans="51:51" ht="15" customHeight="1" x14ac:dyDescent="0.35">
      <c r="AY741" s="146"/>
    </row>
    <row r="742" spans="51:51" ht="15" customHeight="1" x14ac:dyDescent="0.35">
      <c r="AY742" s="146"/>
    </row>
    <row r="743" spans="51:51" ht="15" customHeight="1" x14ac:dyDescent="0.35">
      <c r="AY743" s="146"/>
    </row>
    <row r="744" spans="51:51" ht="15" customHeight="1" x14ac:dyDescent="0.35">
      <c r="AY744" s="146"/>
    </row>
    <row r="745" spans="51:51" ht="15" customHeight="1" x14ac:dyDescent="0.35">
      <c r="AY745" s="146"/>
    </row>
    <row r="746" spans="51:51" ht="15" customHeight="1" x14ac:dyDescent="0.35">
      <c r="AY746" s="146"/>
    </row>
    <row r="747" spans="51:51" ht="15" customHeight="1" x14ac:dyDescent="0.35">
      <c r="AY747" s="146"/>
    </row>
    <row r="748" spans="51:51" ht="15" customHeight="1" x14ac:dyDescent="0.35">
      <c r="AY748" s="146"/>
    </row>
    <row r="749" spans="51:51" ht="15" customHeight="1" x14ac:dyDescent="0.35">
      <c r="AY749" s="146"/>
    </row>
    <row r="750" spans="51:51" ht="15" customHeight="1" x14ac:dyDescent="0.35">
      <c r="AY750" s="146"/>
    </row>
    <row r="751" spans="51:51" ht="15" customHeight="1" x14ac:dyDescent="0.35">
      <c r="AY751" s="146"/>
    </row>
    <row r="752" spans="51:51" ht="15" customHeight="1" x14ac:dyDescent="0.35">
      <c r="AY752" s="146"/>
    </row>
    <row r="753" spans="51:51" ht="15" customHeight="1" x14ac:dyDescent="0.35">
      <c r="AY753" s="146"/>
    </row>
    <row r="754" spans="51:51" ht="15" customHeight="1" x14ac:dyDescent="0.35">
      <c r="AY754" s="146"/>
    </row>
    <row r="755" spans="51:51" ht="15" customHeight="1" x14ac:dyDescent="0.35">
      <c r="AY755" s="146"/>
    </row>
    <row r="756" spans="51:51" ht="15" customHeight="1" x14ac:dyDescent="0.35">
      <c r="AY756" s="146"/>
    </row>
    <row r="757" spans="51:51" ht="15" customHeight="1" x14ac:dyDescent="0.35">
      <c r="AY757" s="146"/>
    </row>
    <row r="758" spans="51:51" ht="15" customHeight="1" x14ac:dyDescent="0.35">
      <c r="AY758" s="146"/>
    </row>
    <row r="759" spans="51:51" ht="15" customHeight="1" x14ac:dyDescent="0.35">
      <c r="AY759" s="146"/>
    </row>
    <row r="760" spans="51:51" ht="15" customHeight="1" x14ac:dyDescent="0.35">
      <c r="AY760" s="146"/>
    </row>
    <row r="761" spans="51:51" ht="15" customHeight="1" x14ac:dyDescent="0.35">
      <c r="AY761" s="146"/>
    </row>
    <row r="762" spans="51:51" ht="15" customHeight="1" x14ac:dyDescent="0.35">
      <c r="AY762" s="146"/>
    </row>
    <row r="763" spans="51:51" ht="15" customHeight="1" x14ac:dyDescent="0.35">
      <c r="AY763" s="146"/>
    </row>
    <row r="764" spans="51:51" ht="15" customHeight="1" x14ac:dyDescent="0.35">
      <c r="AY764" s="146"/>
    </row>
    <row r="765" spans="51:51" ht="15" customHeight="1" x14ac:dyDescent="0.35">
      <c r="AY765" s="146"/>
    </row>
    <row r="766" spans="51:51" ht="15" customHeight="1" x14ac:dyDescent="0.35">
      <c r="AY766" s="146"/>
    </row>
    <row r="767" spans="51:51" ht="15" customHeight="1" x14ac:dyDescent="0.35">
      <c r="AY767" s="146"/>
    </row>
    <row r="768" spans="51:51" ht="15" customHeight="1" x14ac:dyDescent="0.35">
      <c r="AY768" s="146"/>
    </row>
    <row r="769" spans="51:51" ht="15" customHeight="1" x14ac:dyDescent="0.35">
      <c r="AY769" s="146"/>
    </row>
    <row r="770" spans="51:51" ht="15" customHeight="1" x14ac:dyDescent="0.35">
      <c r="AY770" s="146"/>
    </row>
    <row r="771" spans="51:51" ht="15" customHeight="1" x14ac:dyDescent="0.35">
      <c r="AY771" s="146"/>
    </row>
    <row r="772" spans="51:51" ht="15" customHeight="1" x14ac:dyDescent="0.35">
      <c r="AY772" s="146"/>
    </row>
    <row r="773" spans="51:51" ht="15" customHeight="1" x14ac:dyDescent="0.35">
      <c r="AY773" s="146"/>
    </row>
    <row r="774" spans="51:51" ht="15" customHeight="1" x14ac:dyDescent="0.35">
      <c r="AY774" s="146"/>
    </row>
    <row r="775" spans="51:51" ht="15" customHeight="1" x14ac:dyDescent="0.35">
      <c r="AY775" s="146"/>
    </row>
    <row r="776" spans="51:51" ht="15" customHeight="1" x14ac:dyDescent="0.35">
      <c r="AY776" s="146"/>
    </row>
    <row r="777" spans="51:51" ht="15" customHeight="1" x14ac:dyDescent="0.35">
      <c r="AY777" s="146"/>
    </row>
    <row r="778" spans="51:51" ht="15" customHeight="1" x14ac:dyDescent="0.35">
      <c r="AY778" s="146"/>
    </row>
    <row r="779" spans="51:51" ht="15" customHeight="1" x14ac:dyDescent="0.35">
      <c r="AY779" s="146"/>
    </row>
    <row r="780" spans="51:51" ht="15" customHeight="1" x14ac:dyDescent="0.35">
      <c r="AY780" s="146"/>
    </row>
    <row r="781" spans="51:51" ht="15" customHeight="1" x14ac:dyDescent="0.35">
      <c r="AY781" s="146"/>
    </row>
    <row r="782" spans="51:51" ht="15" customHeight="1" x14ac:dyDescent="0.35">
      <c r="AY782" s="146"/>
    </row>
    <row r="783" spans="51:51" ht="15" customHeight="1" x14ac:dyDescent="0.35">
      <c r="AY783" s="146"/>
    </row>
    <row r="784" spans="51:51" ht="15" customHeight="1" x14ac:dyDescent="0.35">
      <c r="AY784" s="146"/>
    </row>
    <row r="785" spans="51:51" ht="15" customHeight="1" x14ac:dyDescent="0.35">
      <c r="AY785" s="146"/>
    </row>
    <row r="786" spans="51:51" ht="15" customHeight="1" x14ac:dyDescent="0.35">
      <c r="AY786" s="146"/>
    </row>
    <row r="787" spans="51:51" ht="15" customHeight="1" x14ac:dyDescent="0.35">
      <c r="AY787" s="146"/>
    </row>
    <row r="788" spans="51:51" ht="15" customHeight="1" x14ac:dyDescent="0.35">
      <c r="AY788" s="146"/>
    </row>
    <row r="789" spans="51:51" ht="15" customHeight="1" x14ac:dyDescent="0.35">
      <c r="AY789" s="146"/>
    </row>
    <row r="790" spans="51:51" ht="15" customHeight="1" x14ac:dyDescent="0.35">
      <c r="AY790" s="146"/>
    </row>
    <row r="791" spans="51:51" ht="15" customHeight="1" x14ac:dyDescent="0.35">
      <c r="AY791" s="146"/>
    </row>
    <row r="792" spans="51:51" ht="15" customHeight="1" x14ac:dyDescent="0.35">
      <c r="AY792" s="146"/>
    </row>
    <row r="793" spans="51:51" ht="15" customHeight="1" x14ac:dyDescent="0.35">
      <c r="AY793" s="146"/>
    </row>
    <row r="794" spans="51:51" ht="15" customHeight="1" x14ac:dyDescent="0.35">
      <c r="AY794" s="146"/>
    </row>
    <row r="795" spans="51:51" ht="15" customHeight="1" x14ac:dyDescent="0.35">
      <c r="AY795" s="146"/>
    </row>
    <row r="796" spans="51:51" ht="15" customHeight="1" x14ac:dyDescent="0.35">
      <c r="AY796" s="146"/>
    </row>
    <row r="797" spans="51:51" ht="15" customHeight="1" x14ac:dyDescent="0.35">
      <c r="AY797" s="146"/>
    </row>
    <row r="798" spans="51:51" ht="15" customHeight="1" x14ac:dyDescent="0.35">
      <c r="AY798" s="146"/>
    </row>
    <row r="799" spans="51:51" ht="15" customHeight="1" x14ac:dyDescent="0.35">
      <c r="AY799" s="146"/>
    </row>
    <row r="800" spans="51:51" ht="15" customHeight="1" x14ac:dyDescent="0.35">
      <c r="AY800" s="146"/>
    </row>
    <row r="801" spans="51:51" ht="15" customHeight="1" x14ac:dyDescent="0.35">
      <c r="AY801" s="146"/>
    </row>
    <row r="802" spans="51:51" ht="15" customHeight="1" x14ac:dyDescent="0.35">
      <c r="AY802" s="146"/>
    </row>
    <row r="803" spans="51:51" ht="15" customHeight="1" x14ac:dyDescent="0.35">
      <c r="AY803" s="146"/>
    </row>
    <row r="804" spans="51:51" ht="15" customHeight="1" x14ac:dyDescent="0.35">
      <c r="AY804" s="146"/>
    </row>
    <row r="805" spans="51:51" ht="15" customHeight="1" x14ac:dyDescent="0.35">
      <c r="AY805" s="146"/>
    </row>
    <row r="806" spans="51:51" ht="15" customHeight="1" x14ac:dyDescent="0.35">
      <c r="AY806" s="146"/>
    </row>
    <row r="807" spans="51:51" ht="15" customHeight="1" x14ac:dyDescent="0.35">
      <c r="AY807" s="146"/>
    </row>
    <row r="808" spans="51:51" ht="15" customHeight="1" x14ac:dyDescent="0.35">
      <c r="AY808" s="146"/>
    </row>
    <row r="809" spans="51:51" ht="15" customHeight="1" x14ac:dyDescent="0.35">
      <c r="AY809" s="146"/>
    </row>
    <row r="810" spans="51:51" ht="15" customHeight="1" x14ac:dyDescent="0.35">
      <c r="AY810" s="146"/>
    </row>
    <row r="811" spans="51:51" ht="15" customHeight="1" x14ac:dyDescent="0.35">
      <c r="AY811" s="146"/>
    </row>
    <row r="812" spans="51:51" ht="15" customHeight="1" x14ac:dyDescent="0.35">
      <c r="AY812" s="146"/>
    </row>
    <row r="813" spans="51:51" ht="15" customHeight="1" x14ac:dyDescent="0.35">
      <c r="AY813" s="146"/>
    </row>
    <row r="814" spans="51:51" ht="15" customHeight="1" x14ac:dyDescent="0.35">
      <c r="AY814" s="146"/>
    </row>
    <row r="815" spans="51:51" ht="15" customHeight="1" x14ac:dyDescent="0.35">
      <c r="AY815" s="146"/>
    </row>
    <row r="816" spans="51:51" ht="15" customHeight="1" x14ac:dyDescent="0.35">
      <c r="AY816" s="146"/>
    </row>
    <row r="817" spans="51:51" ht="15" customHeight="1" x14ac:dyDescent="0.35">
      <c r="AY817" s="146"/>
    </row>
    <row r="818" spans="51:51" ht="15" customHeight="1" x14ac:dyDescent="0.35">
      <c r="AY818" s="146"/>
    </row>
    <row r="819" spans="51:51" ht="15" customHeight="1" x14ac:dyDescent="0.35">
      <c r="AY819" s="146"/>
    </row>
    <row r="820" spans="51:51" ht="15" customHeight="1" x14ac:dyDescent="0.35">
      <c r="AY820" s="146"/>
    </row>
  </sheetData>
  <autoFilter ref="A1:FY131" xr:uid="{0E874479-6C85-4ED9-BCAB-E2CC2F03B6DF}"/>
  <mergeCells count="72">
    <mergeCell ref="A127:A130"/>
    <mergeCell ref="A120:A122"/>
    <mergeCell ref="A123:A124"/>
    <mergeCell ref="A102:A105"/>
    <mergeCell ref="A55:A56"/>
    <mergeCell ref="A78:A81"/>
    <mergeCell ref="A57:A59"/>
    <mergeCell ref="A60:A61"/>
    <mergeCell ref="A106:A111"/>
    <mergeCell ref="A118:A119"/>
    <mergeCell ref="A98:A99"/>
    <mergeCell ref="A100:A101"/>
    <mergeCell ref="A62:A63"/>
    <mergeCell ref="A64:A65"/>
    <mergeCell ref="A112:A117"/>
    <mergeCell ref="A66:A71"/>
    <mergeCell ref="B20:B23"/>
    <mergeCell ref="A49:A50"/>
    <mergeCell ref="A53:A54"/>
    <mergeCell ref="A51:A52"/>
    <mergeCell ref="B24:B29"/>
    <mergeCell ref="B30:B34"/>
    <mergeCell ref="B35:B36"/>
    <mergeCell ref="B37:B42"/>
    <mergeCell ref="B43:B44"/>
    <mergeCell ref="B45:B48"/>
    <mergeCell ref="B49:B50"/>
    <mergeCell ref="B51:B52"/>
    <mergeCell ref="B53:B54"/>
    <mergeCell ref="A2:A5"/>
    <mergeCell ref="A15:A19"/>
    <mergeCell ref="A24:A29"/>
    <mergeCell ref="A12:A14"/>
    <mergeCell ref="A72:A77"/>
    <mergeCell ref="A6:A9"/>
    <mergeCell ref="A10:A11"/>
    <mergeCell ref="A37:A42"/>
    <mergeCell ref="A43:A44"/>
    <mergeCell ref="A45:A48"/>
    <mergeCell ref="A30:A34"/>
    <mergeCell ref="A35:A36"/>
    <mergeCell ref="A20:A23"/>
    <mergeCell ref="B2:B5"/>
    <mergeCell ref="B6:B9"/>
    <mergeCell ref="B10:B11"/>
    <mergeCell ref="B12:B14"/>
    <mergeCell ref="B15:B19"/>
    <mergeCell ref="B127:B130"/>
    <mergeCell ref="B57:B59"/>
    <mergeCell ref="B60:B61"/>
    <mergeCell ref="B72:B77"/>
    <mergeCell ref="B78:B81"/>
    <mergeCell ref="B82:B85"/>
    <mergeCell ref="B86:B91"/>
    <mergeCell ref="B92:B97"/>
    <mergeCell ref="B98:B99"/>
    <mergeCell ref="B102:B105"/>
    <mergeCell ref="B106:B111"/>
    <mergeCell ref="B120:B122"/>
    <mergeCell ref="B123:B124"/>
    <mergeCell ref="B100:B101"/>
    <mergeCell ref="B125:B126"/>
    <mergeCell ref="B62:B63"/>
    <mergeCell ref="B55:B56"/>
    <mergeCell ref="A125:A126"/>
    <mergeCell ref="B118:B119"/>
    <mergeCell ref="A86:A91"/>
    <mergeCell ref="A82:A85"/>
    <mergeCell ref="A92:A97"/>
    <mergeCell ref="B64:B65"/>
    <mergeCell ref="B112:B117"/>
    <mergeCell ref="B66:B71"/>
  </mergeCells>
  <dataValidations count="1">
    <dataValidation allowBlank="1" showInputMessage="1" showErrorMessage="1" sqref="AM2:AM4 L17:M17 AY17 AE18 AM6:AM16 AY19 AY26 AE27:AE28 AE24:AE25 AM27:AM28 AM24:AM25 AY29 DN120:DN121 AE80 AM80 AR98 C124 AY118 CU118 DN118 CU120:CU121 Y123:Y124 AT98:AY98 AH24:AJ25 AJ2:AJ4 AH123:AI123 AH120:AI121 AH118:AI118 AH27:AJ28 AH18:AJ18 AH2:AI5 AE84 AM82 AH84:AJ84 AH80:AJ80 AH82:AJ82 DA27:DA28 DA24:DA25 DA80 EM18 EM27:EM28 EM24:EM25 EM80 EM84 FF18 FF27:FF28 FF24:FF25 FF80 FF84 FY18 FY27:FY28 FY24:FY25 FY80 FY84 DT84 DT80 DT24:DT25 DT27:DT28 DT18 Q18 AR82:AY82 AR84:AY84 AR80:AY80 AR6:AY8 AR37:AY37 AR72:AY72 AR24:AY25 AR18:AY18 AR2:AY4 AR74:AY74 AR76:AY76 AH98:AK98 AM84 DT82 FY82 FF82 EM82 CG117:CG128 AE82 AR12:AY16 G2:G19 AD6:AD9 AR78:AY78 EM98:EM101 FY98:FY101 FF98:FF101 DA98:DA101 AE98:AE101 CG97:CG101 DN127 CU127 AH127:AI127 DN129 CU129 AH129:AI129 BV98:BX98 AR27:AY28 AE2:AE3 CG87 CG89 CG91 CG93 CG95 CG103 CG105 CG107 CG109 AL24 AR6:AX11 BQ2:BQ12 O2:Q16 BU2:BX97 AZ72:BE130 AH6:AJ16 DT2:DT16 FF2:FF16 EM2:EM16 DA2:DA16 FY2:FY16 S2:V19 K2:L19 AO2:AO19 AA15:AA19 X15:Y19 O18:O19 DA18 M19:M23 T24:V31 X2:AA14 AY38:AY42 EM127:EM130 FF127:FF130 DT127:DT130 C127:C130 DT118:DT124 FF118:FF124 EM118:EM124 DA118:DA124 FY118:FY124 AE118:AE124 T80:V101 S82:U97 K80:K101 X24:Z31 DT66:DT78 FY66:FY78 FF66:FF78 EM66:EM78 BF72:BJ131 G125:G126 E2:E19 C2:C19 BP1:CG1 BK131:BL131 AE127:AE130 DA127:DA130 DA82 S102:V117 K102:L105 X80:X111 BU99:BX99 Z80:AA85 L76:L111 AT100:AY100 DT98:DT101 AR100 AH100:AK100 BV100:BX100 AY131:BE131 BK70:BK130 BD20:BD64 BA20:BA64 BB20:BB62 AM18 AZ2:AZ62 BR2:BS61 BQ15:BQ61 AE6:AE16 AH30:AJ61 AM30:AM61 AE30:AE61 DA30:DA61 DA66:DA78 AI64 AZ64 BB64:BC64 BE64 AR70:AX77 BU101:BX128 CG111 AM112 AM116 CG113 CG115 K112:L117 AM114 X112:AA117 BF2:BK65 BQ62:BS128 Y82:AA111 BE20:BE62 BZ2:CC128 CG2:CG85 CO39:CR39 DA84 BM3:BM131 G131 DA96 CL39 CJ39 CT39:CW39 EM40:EM61 DA92 DA94 DT30:DT38 DT40:DT61 DM39:DP39 DH39:DK39 DE39 DC39 FV39 FY30:FY38 FY40:FY61 FC39 FF30:FF38 FF40:FF61 EJ39 EM30:EM38 AR66:BK67 AM66:AM78 AH66:AJ78 AE66:AE78 AO24:AO130 C24:C122 AY68:AY70 AR68:AX68 AZ68:BK68 AR69:BK69 AZ70:BJ71 BC2:BC62 BA2:BB19 BD2:BE19 G24:G117 E24:E117 O24:Q117 S30:V79 K24:L77 X30:AA79 AR30:AX61" xr:uid="{A9027D1E-D85B-40E5-AF21-98649C2AFB01}"/>
  </dataValidations>
  <hyperlinks>
    <hyperlink ref="Y2" r:id="rId1" xr:uid="{506DB946-ABD9-416F-9536-E63131A1FCA4}"/>
    <hyperlink ref="Y3:Y4" r:id="rId2" display="Koketsokun@gmail.com" xr:uid="{999AB019-4635-4743-8777-CA47AAD65923}"/>
    <hyperlink ref="Y5" r:id="rId3" xr:uid="{1A6DBC74-AC29-4F1C-B87A-5298E59B6FDC}"/>
    <hyperlink ref="Y15" r:id="rId4" xr:uid="{C9F623F3-C0FF-4650-8E36-F3CFCDE35871}"/>
    <hyperlink ref="Y16" r:id="rId5" xr:uid="{066B53B0-2667-41C2-B021-D44EA7C9A3ED}"/>
    <hyperlink ref="Y18" r:id="rId6" xr:uid="{3C6CB58C-2A70-4FB7-B9A2-5AFC215B991F}"/>
    <hyperlink ref="Y17" r:id="rId7" xr:uid="{4BA0678B-5909-435F-966B-B1D4A031090B}"/>
    <hyperlink ref="Y19" r:id="rId8" xr:uid="{0D5C3833-692B-4A34-A5FC-2B76F3E2E83C}"/>
    <hyperlink ref="Y12" r:id="rId9" xr:uid="{F455C03C-5CCE-47C1-A150-AC6C5C551B82}"/>
    <hyperlink ref="Y13" r:id="rId10" xr:uid="{97649CFD-DA5C-44EB-8930-29032A4DED2D}"/>
    <hyperlink ref="Y78" r:id="rId11" xr:uid="{8D522632-5F16-422A-8ABE-13E6C6B21E7B}"/>
    <hyperlink ref="Y98" r:id="rId12" xr:uid="{4084AB69-D885-46A7-B186-81E0DDA4FDAB}"/>
    <hyperlink ref="Y80" r:id="rId13" xr:uid="{FC35822B-41C7-489B-BFD6-CAF8FE776856}"/>
    <hyperlink ref="Y72" r:id="rId14" xr:uid="{CD83CA72-4872-467A-98D1-222AAFA97A66}"/>
    <hyperlink ref="Y74" r:id="rId15" xr:uid="{490342FE-07E4-4418-A191-514EE17258E1}"/>
    <hyperlink ref="Y76" r:id="rId16" xr:uid="{F18D8299-F3C2-431F-B7D1-99A72C35098F}"/>
    <hyperlink ref="Y73" r:id="rId17" xr:uid="{D7E820F1-583B-4FC7-886E-D717908D088F}"/>
    <hyperlink ref="Y81" r:id="rId18" xr:uid="{BC2290A0-04FF-4494-88D7-0ADA1F816DA2}"/>
    <hyperlink ref="Y99" r:id="rId19" xr:uid="{A1A6B0A8-B2B0-45C9-BADB-4F5A0BC44ABB}"/>
    <hyperlink ref="Y118" r:id="rId20" xr:uid="{A2EA283E-3B68-40D0-AC41-45F095063F21}"/>
    <hyperlink ref="Y120" r:id="rId21" xr:uid="{C0EF4A3B-95AE-45FF-9B82-F726E14AB89C}"/>
    <hyperlink ref="Y121" r:id="rId22" xr:uid="{76392D55-69D1-46D0-AE3E-FBC2689E2110}"/>
    <hyperlink ref="Y123" r:id="rId23" xr:uid="{578728D4-49E2-439F-963F-8A53D13E5CD2}"/>
    <hyperlink ref="CU118" r:id="rId24" xr:uid="{F364AA41-B832-4946-8106-D7B9EC8C009B}"/>
    <hyperlink ref="CU118" r:id="rId25" xr:uid="{90B73C09-70C0-4758-9A82-CBB715E3101D}"/>
    <hyperlink ref="DN118" r:id="rId26" xr:uid="{AA696758-287E-4CED-8026-67D116119E7E}"/>
    <hyperlink ref="DN118" r:id="rId27" xr:uid="{E032F88E-AB15-423A-B4FA-A2BE2D251244}"/>
    <hyperlink ref="CU120" r:id="rId28" xr:uid="{24E593A0-98C9-46C9-9856-3881AE509323}"/>
    <hyperlink ref="DN120" r:id="rId29" xr:uid="{C02BE772-0F7E-46EE-8A81-834A68C8496A}"/>
    <hyperlink ref="CU121" r:id="rId30" xr:uid="{24661218-6AAD-4895-8A84-9A65B23E7624}"/>
    <hyperlink ref="DN121" r:id="rId31" xr:uid="{D672FAB2-861C-4D6B-B057-98F584197278}"/>
    <hyperlink ref="Y119" r:id="rId32" xr:uid="{FB235EFF-FA1F-4431-B0AA-A4023F420E99}"/>
    <hyperlink ref="Y122" r:id="rId33" xr:uid="{B02412E3-0234-4C5B-93FC-C56380FCE914}"/>
    <hyperlink ref="Y124" r:id="rId34" xr:uid="{7C72AACF-C8D6-431A-B058-E5ABBA18AC51}"/>
    <hyperlink ref="Y37" r:id="rId35" xr:uid="{2E4AADB0-E221-4EE2-80FC-5186579AC3FB}"/>
    <hyperlink ref="Y38" r:id="rId36" xr:uid="{6EB056B8-B698-4B64-AA4B-CFCCB8835D05}"/>
    <hyperlink ref="Y39" r:id="rId37" xr:uid="{C76AF4FA-2CB2-4A5D-8748-C049FBE07B12}"/>
    <hyperlink ref="Y41" r:id="rId38" xr:uid="{68FFE4EF-467C-4ECB-ABF9-EBCDA880C48C}"/>
    <hyperlink ref="Y42" r:id="rId39" xr:uid="{9EAEEF06-8144-4E63-9AEB-C8CB13965B7E}"/>
    <hyperlink ref="Y40" r:id="rId40" xr:uid="{4CC18F4B-407A-4E20-AE4A-E197EE7DF778}"/>
    <hyperlink ref="Y60" r:id="rId41" xr:uid="{184D4135-1777-46B5-A0EE-BA6B02DE72DE}"/>
    <hyperlink ref="Y6" r:id="rId42" xr:uid="{E6CA7285-A9FC-4F2B-906D-FAE189D47FB7}"/>
    <hyperlink ref="Y7" r:id="rId43" xr:uid="{4473FC5F-12F9-4747-B823-8A6CF529FA4F}"/>
    <hyperlink ref="Y8" r:id="rId44" xr:uid="{18F93E58-FC72-4290-9E63-227FB1632619}"/>
    <hyperlink ref="Y9" r:id="rId45" xr:uid="{F095CAA6-C09A-4F73-9AF7-27F9004B9A7B}"/>
    <hyperlink ref="Y86" r:id="rId46" xr:uid="{682EF830-BCEE-4FFE-AB1B-A448A3BD69ED}"/>
    <hyperlink ref="Y87" r:id="rId47" xr:uid="{357FF455-D862-4D9E-AC62-895B7047CC9F}"/>
    <hyperlink ref="Y88" r:id="rId48" xr:uid="{F5C7966B-D086-487B-98C8-3D0B86641765}"/>
    <hyperlink ref="Y90" r:id="rId49" xr:uid="{72072475-CF8A-4D1F-9747-A70D797DFD0B}"/>
    <hyperlink ref="Y82" r:id="rId50" xr:uid="{D4A2B907-07FE-4373-BCE3-37E21B81D394}"/>
    <hyperlink ref="Y84" r:id="rId51" xr:uid="{9EEBE9DD-4A33-47E9-B88C-489A60348119}"/>
    <hyperlink ref="Y83" r:id="rId52" xr:uid="{0A491A28-B13F-4CC6-A401-0ED6D26E2B4F}"/>
    <hyperlink ref="Y85" r:id="rId53" xr:uid="{7E882DF2-EEE3-45E5-83A5-E677FFADEFDA}"/>
    <hyperlink ref="Y92" r:id="rId54" xr:uid="{DDD67070-EE51-468D-878A-C9AE4D0A1B7E}"/>
    <hyperlink ref="Y89" r:id="rId55" xr:uid="{750F5FA1-80D6-45D0-912D-6FC1EAE85BD7}"/>
    <hyperlink ref="Y91" r:id="rId56" xr:uid="{D0B030F2-9FD1-48BA-BA4B-293E363B0C1D}"/>
    <hyperlink ref="Y93" r:id="rId57" xr:uid="{D5F4B7C9-F4D1-4487-9BC7-F187F294588D}"/>
    <hyperlink ref="Y96:Y97" r:id="rId58" display="BigFeet@Carriers.com" xr:uid="{D7FB1D46-2F5A-4ADA-9BD4-A2315DC5B2B3}"/>
    <hyperlink ref="Y10" r:id="rId59" xr:uid="{5282CB21-2BF4-4A65-828E-FCFBED1872F0}"/>
    <hyperlink ref="Y11" r:id="rId60" xr:uid="{D51FAE78-51BB-4B77-A9D7-15B0C2350068}"/>
    <hyperlink ref="Y11" r:id="rId61" xr:uid="{34F591A9-5B01-4F69-891A-F3A985CAE06A}"/>
    <hyperlink ref="Y55" r:id="rId62" xr:uid="{03075A51-BDAF-4286-BF06-83A318B09CD6}"/>
    <hyperlink ref="Y56" r:id="rId63" xr:uid="{9883F42A-9910-4BCF-B32D-B2D402AB3727}"/>
    <hyperlink ref="CU127" r:id="rId64" xr:uid="{07546063-6F93-4C2E-8EBB-6779DA026818}"/>
    <hyperlink ref="DN127" r:id="rId65" xr:uid="{67F3945F-D5B4-46CC-A3DF-3ED694E7A94E}"/>
    <hyperlink ref="Y20" r:id="rId66" xr:uid="{0AD8A56C-9015-4F03-9FCC-E1FB84DD0DEC}"/>
    <hyperlink ref="Y21:Y23" r:id="rId67" display="palesa.k@gmail.com" xr:uid="{DC977A6D-A2C6-422C-92EB-A62FBCA674FA}"/>
    <hyperlink ref="CA13" r:id="rId68" xr:uid="{38AB8F1B-0E4F-46B7-8BC8-D56D95BB36CC}"/>
    <hyperlink ref="CA72" r:id="rId69" xr:uid="{C20C0DD1-7666-4E6A-860B-CE3B72966191}"/>
    <hyperlink ref="CA74" r:id="rId70" xr:uid="{1C926DFE-8691-4EA5-B2D0-76C75A3218B3}"/>
    <hyperlink ref="CA76" r:id="rId71" xr:uid="{9A8718E2-1027-4CBF-9E3F-0170A40F4DF4}"/>
    <hyperlink ref="CA78" r:id="rId72" xr:uid="{FFABCC3A-CFDA-4C5C-8885-A13CD46C8817}"/>
    <hyperlink ref="CA80" r:id="rId73" xr:uid="{0F93BE03-A107-450E-8F4C-78E4DABD486E}"/>
    <hyperlink ref="CA82" r:id="rId74" xr:uid="{1516561E-FF11-4D1A-81DA-4F28C219E1E0}"/>
    <hyperlink ref="CA84" r:id="rId75" xr:uid="{4DEF7304-DDC0-488D-9FFD-9E4D91F14717}"/>
    <hyperlink ref="CA86" r:id="rId76" xr:uid="{39E0F6A0-DA7D-410D-9B09-C7A9019D1798}"/>
    <hyperlink ref="CA88" r:id="rId77" xr:uid="{58211324-4B6E-42A3-97BA-EB6F5EB94906}"/>
    <hyperlink ref="CA90" r:id="rId78" xr:uid="{FE84F15E-07E1-448C-A83F-40C445FB9D15}"/>
    <hyperlink ref="CA92" r:id="rId79" xr:uid="{67F0DD51-AB24-4B21-B502-9973CE737F61}"/>
    <hyperlink ref="CA94" r:id="rId80" xr:uid="{AFFCC0A0-B71C-4A6F-A5EC-2AA1C07A0453}"/>
    <hyperlink ref="CA96" r:id="rId81" xr:uid="{278FD453-DC62-404D-9EDE-8C5355C64AEE}"/>
    <hyperlink ref="CA102" r:id="rId82" xr:uid="{A8B8339D-2136-4855-8D17-7E052FBA8EEB}"/>
    <hyperlink ref="CA104" r:id="rId83" xr:uid="{D892CC1E-3358-4160-A9DC-D60B47D3F325}"/>
    <hyperlink ref="CA106" r:id="rId84" xr:uid="{6521D3B6-A5CB-4F7C-AD1F-A164F94BFF8C}"/>
    <hyperlink ref="CA108" r:id="rId85" xr:uid="{88F3EBCC-3266-4EE1-AFEB-872579100054}"/>
    <hyperlink ref="CA110" r:id="rId86" xr:uid="{E8726623-D670-4D08-A956-11F69CCEDED5}"/>
    <hyperlink ref="Y14" r:id="rId87" xr:uid="{39186CD4-4E00-4A00-A8BA-EF36322379FC}"/>
    <hyperlink ref="Y100" r:id="rId88" xr:uid="{AEF18315-3E77-421E-85F2-C44AEA87FF50}"/>
    <hyperlink ref="Y101" r:id="rId89" xr:uid="{3BAA3FE9-C49B-4687-87E7-C7DE032EB4E1}"/>
    <hyperlink ref="Y75" r:id="rId90" xr:uid="{833CC0C1-85CD-4D9F-B3FE-7B43A9C827E1}"/>
    <hyperlink ref="Y77" r:id="rId91" xr:uid="{CFDDCBEE-C2A9-4E1D-B6B1-11B84682340E}"/>
    <hyperlink ref="Y79" r:id="rId92" xr:uid="{ADF6604C-6A4C-44D2-822D-4C01AB24B0F9}"/>
    <hyperlink ref="CU39" r:id="rId93" xr:uid="{48D04A83-E56F-44D0-86CB-CDAF39233C58}"/>
    <hyperlink ref="DN39" r:id="rId94" xr:uid="{1C63975C-26E4-4620-B62B-C184B121DE05}"/>
    <hyperlink ref="Y57" r:id="rId95" xr:uid="{A11160E1-5544-4A18-AD3E-D8E8C9E5C95A}"/>
    <hyperlink ref="Y58" r:id="rId96" xr:uid="{E6988A39-8634-4AE5-9833-384BCC170D4E}"/>
    <hyperlink ref="Y59" r:id="rId97" xr:uid="{6F60CCCD-0659-42CF-BB9C-499CE4A4FDC3}"/>
    <hyperlink ref="Y61" r:id="rId98" xr:uid="{A1E959B3-0F79-48DD-A7D3-DD3E0ECB3A6C}"/>
    <hyperlink ref="CU88" r:id="rId99" xr:uid="{4E136DED-5392-46D3-9E3A-9ECB1AA23BCA}"/>
    <hyperlink ref="CU90" r:id="rId100" xr:uid="{55237B79-B116-4857-8B1C-007F6E8DC228}"/>
    <hyperlink ref="CU102" r:id="rId101" xr:uid="{BD4AB2A8-C048-465D-8542-79831FB963E8}"/>
  </hyperlinks>
  <pageMargins left="0.7" right="0.7" top="0.75" bottom="0.75" header="0.3" footer="0.3"/>
  <pageSetup paperSize="9" orientation="portrait" verticalDpi="0" r:id="rId102"/>
  <extLst>
    <ext xmlns:x14="http://schemas.microsoft.com/office/spreadsheetml/2009/9/main" uri="{CCE6A557-97BC-4b89-ADB6-D9C93CAAB3DF}">
      <x14:dataValidations xmlns:xm="http://schemas.microsoft.com/office/excel/2006/main" count="20">
        <x14:dataValidation type="list" allowBlank="1" showInputMessage="1" showErrorMessage="1" xr:uid="{150E0A35-0575-4AB2-88BC-F30CAABD8278}">
          <x14:formula1>
            <xm:f>'Reference data'!$V$3:$V$5</xm:f>
          </x14:formula1>
          <xm:sqref>CH120:CH121 CH129 CH127 CH125 CH123 CH2:CH19 CH24:CH118</xm:sqref>
        </x14:dataValidation>
        <x14:dataValidation type="list" allowBlank="1" showInputMessage="1" showErrorMessage="1" xr:uid="{B59C2B83-01F0-4414-A566-22D703869553}">
          <x14:formula1>
            <xm:f>'Reference data'!$R$3:$R$4</xm:f>
          </x14:formula1>
          <xm:sqref>FL2:FL19 R2:R19 CN2:CN19 ES2:ES19 DZ2:DZ19 DG2:DG19 DZ127:DZ130 ES127:ES130 FL127:FL130 CN127:CN130 DG127:DG130 DZ40:DZ124 CN24:CN125 BT2:BT130 DG24:DG124 FI39 FL24:FL38 FL40:FL124 EP39 ES24:ES38 ES40:ES124 DW39 DZ24:DZ38 R70:R130 R68 R24:R66</xm:sqref>
        </x14:dataValidation>
        <x14:dataValidation type="list" allowBlank="1" showInputMessage="1" showErrorMessage="1" xr:uid="{6795A424-CE2A-4EFD-97BE-D15CCE21C544}">
          <x14:formula1>
            <xm:f>'Reference data'!$B$3:$B$5</xm:f>
          </x14:formula1>
          <xm:sqref>AF123 AF24:AF25 AF18 AF80 AF27:AF28 AF118 AF120:AF121 AF98 AF125 AF84 AF92 AF94 AF96 AF106 AF108 AF110 AF82 AF90 AF86 AF88 AF102 AF104 AF127 AF129 AF2:AF16 AF100 AF70:AF78 AF114 AF64 AF112 AF116 AF66 AF68 AF30:AF62</xm:sqref>
        </x14:dataValidation>
        <x14:dataValidation type="list" allowBlank="1" showInputMessage="1" showErrorMessage="1" xr:uid="{3216523C-AB8A-4C22-B53C-539B5711CBA4}">
          <x14:formula1>
            <xm:f>'Reference data'!$F$3:$F$4</xm:f>
          </x14:formula1>
          <xm:sqref>AN18 AN27:AN28 AN24:AN25 AN98 AN80 AN118 AN120:AN121 AN123 AN86 AN88 AN90 AN84 AN82 AN127 AN92 AN94 AN96 AN106 AN108 AN110 AN129 AN2:AN4 AN125 AN102 AN104 EJ134:EJ1048576 DQ134:DQ1048576 AB134:AB1048576 FC134:FC1048576 FV134:FV1048576 AP134:AP1048576 CX134:CX1048576 AN6:AN16 DQ1:DQ19 EJ1:EJ19 CX1:CX19 AP1:AP19 FV1:FV19 FC1:FC19 AB1:AB19 AN100 AN30:AN62 AB70:AB132 AN64 AN112 AN116 AN114 CD2:CD130 CX24:CX132 AN70:AN78 FC40:FC132 DQ24:DQ132 EG39 EJ24:EJ38 EJ40:EJ132 FS39 FV24:FV38 FV40:FV132 EZ39 FC24:FC38 AP70:AP132 AB24:AB66 AN66 AN68 AB68 AP68 AP24:AP66</xm:sqref>
        </x14:dataValidation>
        <x14:dataValidation type="list" allowBlank="1" showInputMessage="1" showErrorMessage="1" xr:uid="{6B2CF7C9-D0FB-4C38-B734-AD46E234D553}">
          <x14:formula1>
            <xm:f>'Reference data'!$H$3:$H$4</xm:f>
          </x14:formula1>
          <xm:sqref>AK2:AK4 AK129 AK127 AK123 AK120:AK121 AK80 AK24:AK25 AK27:AK28 AK6:AK14 AK125 FD134:FD1048576 FW134:FW1048576 AC134:AC1048576 CY134:CY1048576 DR134:DR1048576 EK134:EK1048576 AC70:AC132 FW1:FW19 FD1:FD19 EK1:EK19 DR1:DR19 CY1:CY19 AC1:AC19 AK82:AK98 AK100 AK102:AK118 CE2:CE130 AK70:AK78 CY24:CY132 FW40:FW132 DR24:DR132 EH39 EK24:EK38 EK40:EK132 FA39 FD24:FD38 FD40:FD132 FT39 FW24:FW38 AC68 AK30:AK66 AK68 AC24:AC66</xm:sqref>
        </x14:dataValidation>
        <x14:dataValidation type="list" allowBlank="1" showInputMessage="1" showErrorMessage="1" xr:uid="{02F56C69-1D3F-4653-8263-8AC61D89AD61}">
          <x14:formula1>
            <xm:f>'Reference data'!$Z$3:$Z$11</xm:f>
          </x14:formula1>
          <xm:sqref>FQ2:FQ19 CS24:CS125 CS2:CS19 EX2:EX19 EE2:EE19 DL2:DL19 EE127:EE130 EX127:EX130 FQ127:FQ130 CS127:CS130 DL127:DL130 EE40:EE124 W2:W19 BY2:BY130 DL24:DL124 FN39 FQ24:FQ38 FQ40:FQ124 EU39 EX24:EX38 EX40:EX124 EB39 EE24:EE38 W70:W130 W68 W24:W66</xm:sqref>
        </x14:dataValidation>
        <x14:dataValidation type="list" allowBlank="1" showInputMessage="1" showErrorMessage="1" xr:uid="{4210E1A5-F617-4F78-B1BC-EC523DC8F006}">
          <x14:formula1>
            <xm:f>'Reference data'!$AB$3:$AB$15</xm:f>
          </x14:formula1>
          <xm:sqref>AG59:AH59 AG60 AH3 AG6:AH11 AH5:AH19 AG3:AG58 AG49:AH52 AH127:AH130 AH24:AH61 AH118:AH124 AG118:AG132 AG61:AH66 AG68:AH68 AG70:AH117</xm:sqref>
        </x14:dataValidation>
        <x14:dataValidation type="list" allowBlank="1" showInputMessage="1" showErrorMessage="1" xr:uid="{FBADEEF6-CE1E-4C7A-BD1A-11402442FC9E}">
          <x14:formula1>
            <xm:f>'Reference data'!$AB$3:$AB$12</xm:f>
          </x14:formula1>
          <xm:sqref>AG2:AH2</xm:sqref>
        </x14:dataValidation>
        <x14:dataValidation type="list" allowBlank="1" showInputMessage="1" showErrorMessage="1" xr:uid="{8F07C153-1F41-4B79-8ECC-9E4DD20C39CE}">
          <x14:formula1>
            <xm:f>'Reference data'!$J$3:$J$10</xm:f>
          </x14:formula1>
          <xm:sqref>AL2:AL4 AL98 AL80 AL6:AL14 AL86 AL88 AL84 AL82 AL90 AL70:AL78 AL25:AL28 AL123:AL125 AL30:AL62 AL116 AL64 AL114 AL112 AL66 AL68</xm:sqref>
        </x14:dataValidation>
        <x14:dataValidation type="list" allowBlank="1" showInputMessage="1" showErrorMessage="1" xr:uid="{7091C09A-A427-46C9-A3EA-953C9C76A97C}">
          <x14:formula1>
            <xm:f>'Reference data'!$T$3:$T$13</xm:f>
          </x14:formula1>
          <xm:sqref>AE4:AE5 FX92:FX93 FX80 FX24:FX25 FX27:FX28 FX18 FE92:FE93 FE80 FE24:FE25 FE27:FE28 FE18 EL92:EL93 EL80 EL24:EL25 EL27:EL28 EL18 DS80 DS24:DS25 DS27:DS28 DS18 CZ80 CZ24:CZ25 CZ27:CZ28 DS84 AD80 AD24:AD25 AD27:AD28 AD18 AD2:AD5 CF87 CF89 CF107 CF109 AD10:AD16 DS2:DS16 EL2:EL16 FE2:FE16 FX2:FX16 CZ2:CZ16 CZ18 FX127:FX130 FE127:FE130 EL127:EL130 CZ127:CZ130 FX66:FX78 AD127:AD130 AD112:AD124 EL118:EL124 FE118:FE124 FX118:FX124 DS118:DS124 CZ118:CZ125 CZ66:CZ78 CZ30:CZ61 FX82:FX84 FE82:FE84 EL82:EL84 AD82:AD84 DS66:DS78 EL66:EL78 FE66:FE78 DS98:DS101 DS127:DS130 FE40:FE61 FX98:FX105 FE98:FE105 EL98:EL105 CZ98:CZ105 AD92:AD105 CF91:CF105 CZ96 CF115 CZ82:CZ84 CF111 CF117:CF130 CF113 CF2:CF85 CZ92:CZ94 DS30:DS61 FU39 FX30:FX38 FX40:FX61 EI39 EL30:EL38 EL40:EL61 FB39 FE30:FE38 AD70:AD78 AD68 AD30:AD66</xm:sqref>
        </x14:dataValidation>
        <x14:dataValidation type="list" allowBlank="1" showInputMessage="1" showErrorMessage="1" xr:uid="{D2A41894-26AA-47FD-A541-B65D50A7D2BB}">
          <x14:formula1>
            <xm:f>'Reference data'!$X$3:$X$15</xm:f>
          </x14:formula1>
          <xm:sqref>H82:H83 H125:H126 H6:H11 H102:H117 H70:H77 H68 H30:H66</xm:sqref>
        </x14:dataValidation>
        <x14:dataValidation type="list" allowBlank="1" showInputMessage="1" showErrorMessage="1" xr:uid="{08BA8692-7C13-41C6-91CB-28AAB756A0D2}">
          <x14:formula1>
            <xm:f>'Reference data'!$N$3:$N$5</xm:f>
          </x14:formula1>
          <xm:sqref>DB2:DB19 DU2:DU19 EN2:EN19 FG2:FG19 J2:J19 CI2:CI19 DB127:DB130 FG127:FG130 EN127:EN130 DU127:DU130 CI127:CI130 J127:J130 EN40:EN124 DU40:DU124 CI24:CI125 BL2:BL130 DU24:DU38 DB24:DB124 FD39 FG24:FG38 FG40:FG124 EK39 EN24:EN38 J70:J124 J68 J24:J66</xm:sqref>
        </x14:dataValidation>
        <x14:dataValidation type="list" allowBlank="1" showInputMessage="1" showErrorMessage="1" xr:uid="{9A7A8900-27FE-41A5-AB95-84EFDF7122F5}">
          <x14:formula1>
            <xm:f>'Reference data'!$X$3:$X$24</xm:f>
          </x14:formula1>
          <xm:sqref>H2:H19 H120:H124 H127:H130 H70:H117 H68 H24:H66</xm:sqref>
        </x14:dataValidation>
        <x14:dataValidation type="list" allowBlank="1" showInputMessage="1" showErrorMessage="1" xr:uid="{F977DD53-ACCB-459E-9E58-CEF67FD70375}">
          <x14:formula1>
            <xm:f>'Reference data'!$L$3:$L$7</xm:f>
          </x14:formula1>
          <xm:sqref>I2:I19 I24:I66 I68 I70:I130</xm:sqref>
        </x14:dataValidation>
        <x14:dataValidation type="list" allowBlank="1" showInputMessage="1" showErrorMessage="1" xr:uid="{25AC7CA1-0713-4464-89A5-9C5DD5BF9617}">
          <x14:formula1>
            <xm:f>'Reference data'!$P$3:$P$8</xm:f>
          </x14:formula1>
          <xm:sqref>N2:N19 BP2:BP130 N70:N130 N68 N24:N66</xm:sqref>
        </x14:dataValidation>
        <x14:dataValidation type="list" allowBlank="1" showInputMessage="1" showErrorMessage="1" xr:uid="{09125F38-6C4A-497F-B862-A0A1D04BE359}">
          <x14:formula1>
            <xm:f>'Reference data'!$C$3:$C$180</xm:f>
          </x14:formula1>
          <xm:sqref>AQ2:AQ19 AQ70:AQ130 AQ68 AQ24:AQ66</xm:sqref>
        </x14:dataValidation>
        <x14:dataValidation type="list" allowBlank="1" showInputMessage="1" showErrorMessage="1" xr:uid="{878DDC0E-0B30-41B3-81E2-9BB94CB6A4CB}">
          <x14:formula1>
            <xm:f>'Reference data'!$X$3:$X$27</xm:f>
          </x14:formula1>
          <xm:sqref>H118:H119</xm:sqref>
        </x14:dataValidation>
        <x14:dataValidation type="list" allowBlank="1" showInputMessage="1" showErrorMessage="1" xr:uid="{01402480-FEC7-4EF6-917F-B22C4E0334CD}">
          <x14:formula1>
            <xm:f>'Reference data'!#REF!</xm:f>
          </x14:formula1>
          <xm:sqref>AB2:AB5 CD97 CC72 CD73 CC74 CD75 CC76 CD77 CD79 CD81 CD83 CD85 CD87 CD89 CD91 CD93 CD95 CD103 CD105 CD107 CD109 AA6:AA11 AB12:AB19 DP39:DQ39 CD101 CD115 CD99 AA70:AA77 CD111 CD117:CD130 CD113 CD2:CD71 CW39:CX39 AA66 AA68 AA24:AB61</xm:sqref>
        </x14:dataValidation>
        <x14:dataValidation type="list" allowBlank="1" showInputMessage="1" showErrorMessage="1" xr:uid="{7BF38902-EE43-4C76-8F4C-7FEEB729F280}">
          <x14:formula1>
            <xm:f>'Reference data'!$AF$3:$AF$5</xm:f>
          </x14:formula1>
          <xm:sqref>D70:D131 D68 D2:D66</xm:sqref>
        </x14:dataValidation>
        <x14:dataValidation type="list" allowBlank="1" showInputMessage="1" showErrorMessage="1" xr:uid="{916C5646-C45A-4789-BB3D-04EC47DD1583}">
          <x14:formula1>
            <xm:f>'Reference data'!$AC$3:$AC$6</xm:f>
          </x14:formula1>
          <xm:sqref>F70:F131 F68 F2:F66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5f3671a-3697-437c-90ab-c6ceb29089ed" xsi:nil="true"/>
    <lcf76f155ced4ddcb4097134ff3c332f xmlns="2ea4a79f-bdf1-4dcb-a20a-a353ac2bd700">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2FDB9B348C84F4E8BD4004071D865E9" ma:contentTypeVersion="14" ma:contentTypeDescription="Create a new document." ma:contentTypeScope="" ma:versionID="a0936a0625dce4f5cbb95409cdb26b7b">
  <xsd:schema xmlns:xsd="http://www.w3.org/2001/XMLSchema" xmlns:xs="http://www.w3.org/2001/XMLSchema" xmlns:p="http://schemas.microsoft.com/office/2006/metadata/properties" xmlns:ns2="2ea4a79f-bdf1-4dcb-a20a-a353ac2bd700" xmlns:ns3="c5f3671a-3697-437c-90ab-c6ceb29089ed" targetNamespace="http://schemas.microsoft.com/office/2006/metadata/properties" ma:root="true" ma:fieldsID="f0d561b2abcd6aef2f2861e0810c5d4e" ns2:_="" ns3:_="">
    <xsd:import namespace="2ea4a79f-bdf1-4dcb-a20a-a353ac2bd700"/>
    <xsd:import namespace="c5f3671a-3697-437c-90ab-c6ceb29089ed"/>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a4a79f-bdf1-4dcb-a20a-a353ac2bd7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c9b54d69-57f3-416b-8560-e0978e8553f5"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5f3671a-3697-437c-90ab-c6ceb29089ed"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9768545f-e883-48ef-83b4-3ba427539e65}" ma:internalName="TaxCatchAll" ma:showField="CatchAllData" ma:web="c5f3671a-3697-437c-90ab-c6ceb29089ed">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97580AF-B6C8-4AD3-AC65-B8C932ECB65D}">
  <ds:schemaRefs>
    <ds:schemaRef ds:uri="http://schemas.microsoft.com/office/2006/metadata/properties"/>
    <ds:schemaRef ds:uri="http://schemas.microsoft.com/office/infopath/2007/PartnerControls"/>
    <ds:schemaRef ds:uri="c5f3671a-3697-437c-90ab-c6ceb29089ed"/>
    <ds:schemaRef ds:uri="2ea4a79f-bdf1-4dcb-a20a-a353ac2bd700"/>
  </ds:schemaRefs>
</ds:datastoreItem>
</file>

<file path=customXml/itemProps2.xml><?xml version="1.0" encoding="utf-8"?>
<ds:datastoreItem xmlns:ds="http://schemas.openxmlformats.org/officeDocument/2006/customXml" ds:itemID="{449FC55E-B849-4B2D-9409-13E34BD2C8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a4a79f-bdf1-4dcb-a20a-a353ac2bd700"/>
    <ds:schemaRef ds:uri="c5f3671a-3697-437c-90ab-c6ceb29089e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748D987-9432-494B-A0D0-730ED4DCFF79}">
  <ds:schemaRefs>
    <ds:schemaRef ds:uri="http://schemas.microsoft.com/sharepoint/v3/contenttype/forms"/>
  </ds:schemaRefs>
</ds:datastoreItem>
</file>

<file path=docMetadata/LabelInfo.xml><?xml version="1.0" encoding="utf-8"?>
<clbl:labelList xmlns:clbl="http://schemas.microsoft.com/office/2020/mipLabelMetadata">
  <clbl:label id="{cdbac42b-03fe-4f06-9c5d-a2d850498f7b}" enabled="1" method="Standard" siteId="{853cbaab-a620-4178-8933-88d76414184a}"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Sample_Data (2)</vt:lpstr>
      <vt:lpstr>Sample_Data (1)</vt:lpstr>
      <vt:lpstr>Summary-DataFields (2)</vt:lpstr>
      <vt:lpstr>Home</vt:lpstr>
      <vt:lpstr>Summary-DataFields</vt:lpstr>
      <vt:lpstr>List of data fields</vt:lpstr>
      <vt:lpstr>Sample_Data (3)</vt:lpstr>
      <vt:lpstr>Business rules</vt:lpstr>
      <vt:lpstr>Sample data</vt:lpstr>
      <vt:lpstr>Reference data</vt:lpstr>
      <vt:lpstr>Questions</vt:lpstr>
      <vt:lpstr>Meeting with Devs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Shivani Pillay</dc:creator>
  <cp:keywords/>
  <dc:description/>
  <cp:lastModifiedBy>Kgalaletso Mphuthi</cp:lastModifiedBy>
  <cp:revision/>
  <dcterms:created xsi:type="dcterms:W3CDTF">2024-07-04T05:47:46Z</dcterms:created>
  <dcterms:modified xsi:type="dcterms:W3CDTF">2025-06-02T07:52:53Z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0x01010002FDB9B348C84F4E8BD4004071D865E9</vt:lpwstr>
  </property>
  <property fmtid="{D5CDD505-2E9C-101B-9397-08002B2CF9AE}" pid="3" name="MediaServiceImageTags">
    <vt:lpwstr/>
  </property>
</Properties>
</file>